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560" tabRatio="158" activeTab="0"/>
  </bookViews>
  <sheets>
    <sheet name="Приложение 1" sheetId="1" r:id="rId1"/>
  </sheets>
  <definedNames>
    <definedName name="_xlnm.Print_Titles" localSheetId="0">'Приложение 1'!$15:$18</definedName>
    <definedName name="_xlnm.Print_Area" localSheetId="0">'Приложение 1'!$A$1:$BQ$171</definedName>
  </definedNames>
  <calcPr fullCalcOnLoad="1"/>
</workbook>
</file>

<file path=xl/sharedStrings.xml><?xml version="1.0" encoding="utf-8"?>
<sst xmlns="http://schemas.openxmlformats.org/spreadsheetml/2006/main" count="446" uniqueCount="196">
  <si>
    <t xml:space="preserve">Характеристика   муниципальной  программы </t>
  </si>
  <si>
    <t>Принятые обозначения и сокращения:</t>
  </si>
  <si>
    <t>3. Задача  - задача  подпрограммы.</t>
  </si>
  <si>
    <t>4. Мероприятие - мероприятие подпрограммы.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</si>
  <si>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</si>
  <si>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 xml:space="preserve">Коды бюджетной классификации </t>
  </si>
  <si>
    <t>Дополнительный аналитический код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</si>
  <si>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</si>
  <si>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</si>
  <si>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</si>
  <si>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</si>
  <si>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</si>
  <si>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</si>
  <si>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Финансоый год, предшедствующий реализации программы,  2013 год</t>
  </si>
  <si>
    <t>Объем ассигнований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</si>
  <si>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</si>
  <si>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</si>
  <si>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</si>
  <si>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</si>
  <si>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</si>
  <si>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</si>
  <si>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</si>
  <si>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</si>
  <si>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</si>
  <si>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</si>
  <si>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</si>
  <si>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Задача подпрограммы</t>
  </si>
  <si>
    <t>Направление расходов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</si>
  <si>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</si>
  <si>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</si>
  <si>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</si>
  <si>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</si>
  <si>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</si>
  <si>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</si>
  <si>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</si>
  <si>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</si>
  <si>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</t>
  </si>
  <si>
    <t>тыс.руб.</t>
  </si>
  <si>
    <t>-</t>
  </si>
  <si>
    <t>x</t>
  </si>
  <si>
    <r>
      <t>Задача 1   «Обеспечение первичных мер пожарной безопасности   на территории сельского поселения</t>
    </r>
    <r>
      <rPr>
        <b/>
        <sz val="12"/>
        <rFont val="Calibri"/>
        <family val="2"/>
      </rPr>
      <t>»</t>
    </r>
  </si>
  <si>
    <r>
      <t>≤</t>
    </r>
    <r>
      <rPr>
        <sz val="9"/>
        <rFont val="Arial"/>
        <family val="2"/>
      </rPr>
      <t xml:space="preserve"> 100 %</t>
    </r>
  </si>
  <si>
    <t xml:space="preserve">Обеспечивающая подпрограмма 
 </t>
  </si>
  <si>
    <t xml:space="preserve">1. Обеспечение деятельности   администраторов программы </t>
  </si>
  <si>
    <t>доведено лимиты</t>
  </si>
  <si>
    <t>потребность по ГП</t>
  </si>
  <si>
    <t>остаток</t>
  </si>
  <si>
    <t>шт.</t>
  </si>
  <si>
    <t>чел.</t>
  </si>
  <si>
    <t>км</t>
  </si>
  <si>
    <t>кв.м</t>
  </si>
  <si>
    <t>кол-во</t>
  </si>
  <si>
    <t>Задача 2 «Укрепление материально-технической базы учреждений культуры»</t>
  </si>
  <si>
    <t>- на муниципальное задание</t>
  </si>
  <si>
    <t>- на иные цели</t>
  </si>
  <si>
    <t>тыс.руб</t>
  </si>
  <si>
    <t>Б</t>
  </si>
  <si>
    <t>ДА\НЕТ</t>
  </si>
  <si>
    <t>С</t>
  </si>
  <si>
    <t>2 Межбюджетные  трансферты на переданные полномочия по формированию, исполнению и контролю за исполнением бюджета сельского поселения</t>
  </si>
  <si>
    <t>ЧЕЛ.</t>
  </si>
  <si>
    <t>Администратор муниципальной программы   -  Администрация муниципального образования сельское поселение "Успенское"</t>
  </si>
  <si>
    <t>1.1 Расходы по аппарату администрации сельского поселения "Успенское"</t>
  </si>
  <si>
    <t>Подпрограмма 4 «Социальная поддержка населения в сельском поселении "Успенское"»</t>
  </si>
  <si>
    <t xml:space="preserve">Подпрограмма 5 «Поддержка местных инициатив муниципального образования сельское поселение "Успенское"»
</t>
  </si>
  <si>
    <t>Подпрограмма 6 «Развитие и укрепление культурно-досуговой деятельности на территории сельского поселения "Успенское"»</t>
  </si>
  <si>
    <t>Г</t>
  </si>
  <si>
    <t>В</t>
  </si>
  <si>
    <t>тыс. руб.</t>
  </si>
  <si>
    <t>ед.</t>
  </si>
  <si>
    <t>да/нет</t>
  </si>
  <si>
    <t>км.</t>
  </si>
  <si>
    <t>Показатель 1 «Количество дорог»</t>
  </si>
  <si>
    <t>Показатель 1  «Количество дорог»</t>
  </si>
  <si>
    <t>куб.м.</t>
  </si>
  <si>
    <t>да</t>
  </si>
  <si>
    <t>%</t>
  </si>
  <si>
    <t>Показатель  1 «Доля расходов на содержание органов местного самоуправления»</t>
  </si>
  <si>
    <t>Показатель  2  «Доля граждан, охваченных мерами социальной поддержки от общего  числа населения сельского поселения»</t>
  </si>
  <si>
    <t>Показатель  3  «Доля граждан, охваченных мерами пожарной безопасности»</t>
  </si>
  <si>
    <r>
      <t xml:space="preserve">Подпрограмма 1  «Обеспечение пожарной безопасности в сельском поселении "Успенское"» </t>
    </r>
    <r>
      <rPr>
        <sz val="12"/>
        <rFont val="Times New Roman"/>
        <family val="1"/>
      </rPr>
      <t xml:space="preserve"> </t>
    </r>
  </si>
  <si>
    <t>Показатель 1 « Количество опаханных населенных пунктов»</t>
  </si>
  <si>
    <r>
      <t>Показатель 1 «Количество  объектов пожарного водоснабжения»</t>
    </r>
    <r>
      <rPr>
        <sz val="10"/>
        <rFont val="Times New Roman"/>
        <family val="1"/>
      </rPr>
      <t xml:space="preserve"> </t>
    </r>
  </si>
  <si>
    <t>Показатель 1  «Количество приобретенного инвентаря»</t>
  </si>
  <si>
    <t>Задача 2  «Организация обучения мерам пожарной безопасности и пропаганда пожарно-технических знаний»</t>
  </si>
  <si>
    <t>Показатель 1  «Число граждан, прошедших обучение»</t>
  </si>
  <si>
    <t>Административное мероприятие  1 «Проведение инструктажей, распространения листовок»</t>
  </si>
  <si>
    <t>Показатель 1 «Число граждан, прошедших инструктаж»</t>
  </si>
  <si>
    <t>Администартивное мероприятие 2  «Создание добровольных пожарных дружин (ДПД)»</t>
  </si>
  <si>
    <t>Показатель 1 «Количество членов ДПД»</t>
  </si>
  <si>
    <t>Подпрограмма 2 «Осуществление дорожной деятельности  в границах сельского поселения "Успенское"»</t>
  </si>
  <si>
    <t xml:space="preserve">Подпрограмма 3 «Поддержка жилищно-коммунального хозяйства и благоустройства территории сельского поселения "Успенское"»
</t>
  </si>
  <si>
    <t>Показатель 1  «Количество установленных знаков»</t>
  </si>
  <si>
    <t>Задача2 «Благоустройство территорий населенных пунктов»</t>
  </si>
  <si>
    <t>Показатель 1 «Количество мероприятий»</t>
  </si>
  <si>
    <t>Показатель 1  «Количество работников администрации, прошедших курсы повышения квалификации»</t>
  </si>
  <si>
    <t>Показатель 1 «Количество протоколов»</t>
  </si>
  <si>
    <t>Показатель  «Количество  военнообязанных граждан»</t>
  </si>
  <si>
    <t>Показатель  1 «Количество  военнообязанных граждан»</t>
  </si>
  <si>
    <t>Задача 1 «Реализация государственных полномочий в области воинской обязанности»</t>
  </si>
  <si>
    <t>Подпрограмма 7 «Обеспечение правопорядка и безопасности граждан»</t>
  </si>
  <si>
    <t>Показатель 1 «Количество   проведенных культурно -досуговых мероприятий»</t>
  </si>
  <si>
    <t>Показатель 1 «Количество  проведенных культурно-досуговых мероприятий для населения»</t>
  </si>
  <si>
    <r>
      <t>Задача 1 «Развитие и укрепление культурно-досуговой деятельности</t>
    </r>
    <r>
      <rPr>
        <b/>
        <sz val="12"/>
        <color indexed="8"/>
        <rFont val="Times New Roman"/>
        <family val="1"/>
      </rPr>
      <t>»</t>
    </r>
  </si>
  <si>
    <t>Показатель 1 «Количество жителей, получивших помощь»</t>
  </si>
  <si>
    <r>
      <t xml:space="preserve">Задача 1 </t>
    </r>
    <r>
      <rPr>
        <b/>
        <sz val="12"/>
        <rFont val="Arial"/>
        <family val="2"/>
      </rPr>
      <t>«</t>
    </r>
    <r>
      <rPr>
        <b/>
        <sz val="12"/>
        <rFont val="Times New Roman"/>
        <family val="1"/>
      </rPr>
      <t>Оказание социальной поддержки жителям  сельского поселения»</t>
    </r>
  </si>
  <si>
    <t>Показатель 1 «Количество  объектов  муниципального имущества»</t>
  </si>
  <si>
    <r>
      <t xml:space="preserve">Показатель 1 </t>
    </r>
    <r>
      <rPr>
        <sz val="12"/>
        <rFont val="Times New Roman"/>
        <family val="1"/>
      </rPr>
      <t>«Количество объектов уличного освещения»</t>
    </r>
  </si>
  <si>
    <r>
      <rPr>
        <b/>
        <sz val="12"/>
        <rFont val="Times New Roman"/>
        <family val="1"/>
      </rPr>
      <t>Мероприятие 2 «</t>
    </r>
    <r>
      <rPr>
        <sz val="12"/>
        <rFont val="Times New Roman"/>
        <family val="1"/>
      </rPr>
      <t xml:space="preserve">Окашивание  населенных пунктов» 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</si>
  <si>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«Благоустройство воинских захоронений, памятных мест и гражданских кладбищ»</t>
    </r>
  </si>
  <si>
    <r>
      <t>Показатель 1 «</t>
    </r>
    <r>
      <rPr>
        <sz val="12"/>
        <rFont val="Times New Roman"/>
        <family val="1"/>
      </rPr>
      <t>Количество благоустроенных населенных пунктов»</t>
    </r>
  </si>
  <si>
    <r>
      <t>Показатель 1 «Количество вывезенных ТБО        ( куб.м)</t>
    </r>
    <r>
      <rPr>
        <b/>
        <sz val="12"/>
        <rFont val="Times New Roman"/>
        <family val="1"/>
      </rPr>
      <t>»</t>
    </r>
  </si>
  <si>
    <t>Задача 1 «Повышение качества коммунальных услуг и их экономическую доступность для населения»</t>
  </si>
  <si>
    <t>Административное мероприятие 3  «Повышение квалификации работников»</t>
  </si>
  <si>
    <t>Показатель 1 "Оказание услуг по благоустройству территории"</t>
  </si>
  <si>
    <t xml:space="preserve">ед. </t>
  </si>
  <si>
    <t>Задача 3 «Оказание услуг по муниципальному имуществу»</t>
  </si>
  <si>
    <t>S</t>
  </si>
  <si>
    <t xml:space="preserve"> </t>
  </si>
  <si>
    <t>Показатель 1 «Достижение целевых показателей по среднему размеру заработной платы определенных соглашением»</t>
  </si>
  <si>
    <r>
      <t xml:space="preserve">Показатель 1 </t>
    </r>
    <r>
      <rPr>
        <sz val="12"/>
        <rFont val="Times New Roman"/>
        <family val="1"/>
      </rPr>
      <t>«Выполнение переданных полномочий»</t>
    </r>
  </si>
  <si>
    <t>Показатель 1 «Количество проведенных мероприятий»</t>
  </si>
  <si>
    <t>2022 год</t>
  </si>
  <si>
    <t>2023 год</t>
  </si>
  <si>
    <t>Задача 1 «Улучшение  состояния территории для отдыха населения»</t>
  </si>
  <si>
    <t xml:space="preserve">Показатель 1 «Количество благоустроенных территорий» </t>
  </si>
  <si>
    <t>Показатель 1 «Доля расходов бюджета сельского поселения "Успенское" на предоставления субсидий на содержание учреждений культуры сельского поселения»</t>
  </si>
  <si>
    <t>Задача 1 «Содержание существующей сети дорог сельского поселения»</t>
  </si>
  <si>
    <r>
      <t xml:space="preserve">Задача 2 </t>
    </r>
    <r>
      <rPr>
        <b/>
        <sz val="12"/>
        <rFont val="Arial"/>
        <family val="2"/>
      </rPr>
      <t>«С</t>
    </r>
    <r>
      <rPr>
        <b/>
        <sz val="12"/>
        <rFont val="Times New Roman"/>
        <family val="1"/>
      </rPr>
      <t>оздание благоприятных условий для жизнедеятельности семьи и отдельных категорий граждан»</t>
    </r>
  </si>
  <si>
    <t xml:space="preserve">Показатель 1 «Количество благоустроенных пожарных водоемов» </t>
  </si>
  <si>
    <t>ед</t>
  </si>
  <si>
    <t>Задача 2 «Ремонт дорог общего пользования сельского поселения»</t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</si>
  <si>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«Содержание муниципального имущества»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</si>
  <si>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"Переданные полномочия по содержанию муниципального жилищного фонда"</t>
    </r>
  </si>
  <si>
    <t>Административное мероприятие 2: "Чествование людей, внесших значительный вклад в развитие сельского поселения, юбиляров"</t>
  </si>
  <si>
    <t>Задача 2 «Повышение эффективности борьбы с преступностью, проявлениями терроризма и экстримизма»</t>
  </si>
  <si>
    <t xml:space="preserve">да </t>
  </si>
  <si>
    <t>Показатель 1 "Количество проведенных мероприятий"</t>
  </si>
  <si>
    <t>Показатель 1 "Уровень обеспечения общественного порядка и безопасности граждан"</t>
  </si>
  <si>
    <r>
      <t>Показатель  1 «</t>
    </r>
    <r>
      <rPr>
        <sz val="12"/>
        <rFont val="Times New Roman"/>
        <family val="1"/>
      </rPr>
      <t>Количество воинских захоронений»</t>
    </r>
  </si>
  <si>
    <t>1.2 Глава муниципального образования</t>
  </si>
  <si>
    <t>П</t>
  </si>
  <si>
    <t>Показатель 1  «Количество отремонтированых дорог»</t>
  </si>
  <si>
    <t>Показатель 1 "Количество отремонтированных объектов"</t>
  </si>
  <si>
    <r>
      <rPr>
        <b/>
        <sz val="12"/>
        <rFont val="Times New Roman"/>
        <family val="1"/>
      </rPr>
      <t xml:space="preserve"> Мероприятие 1</t>
    </r>
    <r>
      <rPr>
        <sz val="12"/>
        <rFont val="Times New Roman"/>
        <family val="1"/>
      </rPr>
      <t xml:space="preserve"> «Опашка населенных пунктов»</t>
    </r>
  </si>
  <si>
    <r>
      <rPr>
        <b/>
        <sz val="12"/>
        <rFont val="Times New Roman"/>
        <family val="1"/>
      </rPr>
      <t>Мероприятие  2</t>
    </r>
    <r>
      <rPr>
        <sz val="12"/>
        <rFont val="Times New Roman"/>
        <family val="1"/>
      </rPr>
      <t xml:space="preserve"> «Устройство, содержание и ремонт противопожарных  водоемов»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</si>
  <si>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 «Приобретение пожарно-технического вооружения»  </t>
    </r>
  </si>
  <si>
    <r>
      <rPr>
        <b/>
        <sz val="12"/>
        <rFont val="Times New Roman"/>
        <family val="1"/>
      </rPr>
      <t>Мероприятие 4</t>
    </r>
    <r>
      <rPr>
        <sz val="12"/>
        <rFont val="Times New Roman"/>
        <family val="1"/>
      </rPr>
      <t xml:space="preserve"> "Ремонт и содержание пожарного автомобиля,пожарной стоянки"</t>
    </r>
  </si>
  <si>
    <r>
      <rPr>
        <b/>
        <sz val="12"/>
        <rFont val="Times New Roman"/>
        <family val="1"/>
      </rPr>
      <t>Мероприятие1</t>
    </r>
    <r>
      <rPr>
        <sz val="12"/>
        <rFont val="Times New Roman"/>
        <family val="1"/>
      </rPr>
      <t xml:space="preserve"> «Содержание дорог  в зимний период»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</si>
  <si>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«Содержание дорог  в летний период»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</si>
  <si>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«Проведение мероприятий сельского поселения "Успенское"»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</si>
  <si>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«Предоставление иных форм  социальной поддержки отдельным категориям граждан»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</si>
  <si>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«Благоустройство и содержание пожарных водоёмов»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</si>
  <si>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«Субсидии на содержание учреждений культуры сельского поселения»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</si>
  <si>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«Субсидии на повышение заработной платы работникам муниципальных учреждений культуры»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</si>
  <si>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«Мероприятия  на осуществление первичного воинского учета на территории сельского поселения»</t>
    </r>
  </si>
  <si>
    <r>
      <rPr>
        <b/>
        <sz val="12"/>
        <rFont val="Times New Roman"/>
        <family val="1"/>
      </rPr>
      <t>Мероприятия 2</t>
    </r>
    <r>
      <rPr>
        <sz val="12"/>
        <rFont val="Times New Roman"/>
        <family val="1"/>
      </rPr>
      <t xml:space="preserve"> «Субвенции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</si>
  <si>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«Организация работ по информированию органов местного самоуправления при угрозе возникновения чрезвучайных ситуаций для обеспечения безопасности граждан»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</si>
  <si>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«Обеспечение общественного порядка и безопаснотси граждан в период проведения общественно-политических, культурных и спортивных мероприятий с массовым пребыванием граждан»</t>
    </r>
  </si>
  <si>
    <t>Показатель 1 "Количество пожарных автомобилей"</t>
  </si>
  <si>
    <t>1.3 Расходы на содержание муниципальных служащих</t>
  </si>
  <si>
    <t>нет</t>
  </si>
  <si>
    <t>2024 год</t>
  </si>
  <si>
    <t>2025 год</t>
  </si>
  <si>
    <t>2026 год</t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</si>
  <si>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«Установка дорожных знаков»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</si>
  <si>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 "Ремонт дорог общего пользования"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</si>
  <si>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«Вывоз ТБО»</t>
    </r>
  </si>
  <si>
    <t>Показатель 1 "Количество объектов теплоснабжения"</t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</si>
  <si>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"Переданные полномочия на организацию водоснабжения и водоотведения"</t>
    </r>
  </si>
  <si>
    <r>
      <t xml:space="preserve">Мероприятие 3 </t>
    </r>
    <r>
      <rPr>
        <sz val="12"/>
        <rFont val="Times New Roman"/>
        <family val="1"/>
      </rPr>
      <t>«Содержание уличного освещения»</t>
    </r>
  </si>
  <si>
    <r>
      <rPr>
        <b/>
        <sz val="12"/>
        <rFont val="Times New Roman"/>
        <family val="1"/>
      </rPr>
      <t>Мероприятие 4</t>
    </r>
    <r>
      <rPr>
        <sz val="12"/>
        <rFont val="Times New Roman"/>
        <family val="1"/>
      </rPr>
      <t xml:space="preserve"> "Благоустройство территории" </t>
    </r>
  </si>
  <si>
    <r>
      <t>Мероприятие 5 "</t>
    </r>
    <r>
      <rPr>
        <sz val="12"/>
        <rFont val="Times New Roman"/>
        <family val="1"/>
      </rPr>
      <t>Проведение работ по восстановлению воинских захоронений (софинансирование)</t>
    </r>
  </si>
  <si>
    <r>
      <t xml:space="preserve">Мероприятие 6: </t>
    </r>
    <r>
      <rPr>
        <sz val="12"/>
        <rFont val="Times New Roman"/>
        <family val="1"/>
      </rPr>
      <t>"Проведение работ по восстановлению воинских захоронений в поселении за счет областного бюджета"</t>
    </r>
  </si>
  <si>
    <r>
      <t>Показатель 1  «</t>
    </r>
    <r>
      <rPr>
        <sz val="12"/>
        <rFont val="Times New Roman"/>
        <family val="1"/>
      </rPr>
      <t>Количество  окошенной территории»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</si>
  <si>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«Устройство детской площадки и сквера для отдыха населения»</t>
    </r>
  </si>
  <si>
    <r>
      <rPr>
        <b/>
        <sz val="12"/>
        <rFont val="Times New Roman"/>
        <family val="1"/>
      </rPr>
      <t xml:space="preserve">Мероприятие 2 </t>
    </r>
    <r>
      <rPr>
        <sz val="12"/>
        <rFont val="Times New Roman"/>
        <family val="1"/>
      </rPr>
      <t xml:space="preserve">  «Капитальный ремонт и ремонт уличного освещения в сельском поселении"</t>
    </r>
  </si>
  <si>
    <t xml:space="preserve">Показатель 1 «Количество отремонтированных объектов» </t>
  </si>
  <si>
    <t>Задача 2 «Улучшение  состояния территории объектов пожарных водоёмов"</t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</si>
  <si>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 «Обустройство подъезда к пожарным водоёмам»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</si>
  <si>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«Проведение различных мероприятий на территории сельского поселения»</t>
    </r>
  </si>
  <si>
    <r>
      <rPr>
        <b/>
        <sz val="12"/>
        <rFont val="Times New Roman"/>
        <family val="1"/>
      </rPr>
      <t xml:space="preserve">Мероприятие 1 </t>
    </r>
    <r>
      <rPr>
        <sz val="12"/>
        <rFont val="Times New Roman"/>
        <family val="1"/>
      </rPr>
      <t>"Ремонт учреждений культуры"</t>
    </r>
  </si>
  <si>
    <r>
      <rPr>
        <b/>
        <sz val="12"/>
        <rFont val="Times New Roman"/>
        <family val="1"/>
      </rPr>
      <t>Мероприятие 4</t>
    </r>
    <r>
      <rPr>
        <sz val="12"/>
        <rFont val="Times New Roman"/>
        <family val="1"/>
      </rPr>
      <t xml:space="preserve"> "Содержание и ремонт сетей водоснабжения и водоотведения в сельском поселении"</t>
    </r>
  </si>
  <si>
    <r>
      <t xml:space="preserve">Показатель 1 </t>
    </r>
    <r>
      <rPr>
        <sz val="12"/>
        <rFont val="Times New Roman"/>
        <family val="1"/>
      </rPr>
      <t>«Количество объектов»</t>
    </r>
  </si>
  <si>
    <t>Приложение 1                                                                                                                                                к   муниципальной  программе  «Комплексное развитие территории муниципального образования сельское поселение "Успенское" Ржевского муниципального района Тверской области на 2022-2026 годы"</t>
  </si>
  <si>
    <t>«Комплексное развитие территории муниципального образования сельское поселение "Успенское" Ржевского муниципального района Тверской области на 2022-2026 годы"</t>
  </si>
  <si>
    <t>1. Программа - муниципальная программа  «Комплексное развитие территории муниципального образования сельское поселение "Успенское" Ржевского муниципального района Тверской области на 2022-2026 годы</t>
  </si>
  <si>
    <t>2. Подпрограмма  - подпрограмма муниципальной программы  «Комплексное развитие территории муниципального образования сельское поселение "Успенское" Ржевского муниципального района Тверской области на 2022-2026 годы</t>
  </si>
  <si>
    <t>Административное мероприятие 1: «Предоставление помощи вследствии пожара или иной чрезвычайной ситуации в сельском поселении "Успенское"»</t>
  </si>
  <si>
    <r>
      <t xml:space="preserve">Цель  1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Создание комплексных благоприятных социально-бытовых условий для проживания на территории муниципального образования сельское поселение "Успенское" Ржевского муниципального района Тверской области, повышение качества жизни населения»</t>
    </r>
  </si>
  <si>
    <r>
      <rPr>
        <b/>
        <sz val="12"/>
        <rFont val="Times New Roman"/>
        <family val="1"/>
      </rPr>
      <t xml:space="preserve">Мероприятие 2 </t>
    </r>
    <r>
      <rPr>
        <sz val="12"/>
        <rFont val="Times New Roman"/>
        <family val="1"/>
      </rPr>
      <t>"Переданные полномочия на теплоснабжение"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</si>
  <si>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«Расходы на обеспечение развития и укрепления материально-технической базы домов культуры в населенных пунктах с числом жителей до 50 человек»</t>
    </r>
  </si>
  <si>
    <t>Показатель 1 «Количество учреждений культуры»</t>
  </si>
  <si>
    <t>L</t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</si>
  <si>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 "Иные межбюджетные трансферты на переданные полномочия по ремонту улично-дорожной сети в сельском поселении"</t>
    </r>
  </si>
  <si>
    <t xml:space="preserve">Приложение 1
к Постановлению администрации муниципального образования сельское поселение "Успенское" Ржевского района Тверской области от 29.12.2022 г. № 53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</si>
</sst>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#,##0.00000"/>
    <numFmt numFmtId="175" formatCode="0.000"/>
    <numFmt numFmtId="176" formatCode="0.00000"/>
    <numFmt numFmtId="177" formatCode="0.0"/>
    <numFmt numFmtId="178" formatCode="#,##0.000"/>
    <numFmt numFmtId="179" formatCode="_-* #,##0.00_р_._-;\-* #,##0.00_р_._-;_-* \-??_р_._-;_-@_-"/>
    <numFmt numFmtId="180" formatCode="[$-FC19]d\ mmmm\ yyyy\ &quot;г.&quot;"/>
    <numFmt numFmtId="181" formatCode="0.0000"/>
    <numFmt numFmtId="182" formatCode="0.000000"/>
    <numFmt numFmtId="183" formatCode="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000"/>
    <numFmt numFmtId="189" formatCode="#,##0.000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9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vertical="center" wrapText="1"/>
    </xf>
    <xf numFmtId="172" fontId="4" fillId="34" borderId="0" xfId="0" applyNumberFormat="1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4" fillId="34" borderId="0" xfId="0" applyNumberFormat="1" applyFont="1" applyFill="1" applyAlignment="1">
      <alignment horizontal="center" vertical="top" wrapText="1"/>
    </xf>
    <xf numFmtId="3" fontId="4" fillId="35" borderId="0" xfId="0" applyNumberFormat="1" applyFont="1" applyFill="1" applyAlignment="1">
      <alignment horizontal="right" vertical="center" wrapText="1"/>
    </xf>
    <xf numFmtId="0" fontId="4" fillId="34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justify" vertical="top" wrapText="1"/>
    </xf>
    <xf numFmtId="0" fontId="5" fillId="35" borderId="0" xfId="0" applyFont="1" applyFill="1" applyBorder="1" applyAlignment="1">
      <alignment horizontal="justify" vertical="top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3" fontId="4" fillId="36" borderId="11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173" fontId="3" fillId="36" borderId="10" xfId="0" applyNumberFormat="1" applyFont="1" applyFill="1" applyBorder="1" applyAlignment="1">
      <alignment horizontal="right" vertical="center" wrapText="1"/>
    </xf>
    <xf numFmtId="173" fontId="4" fillId="36" borderId="10" xfId="0" applyNumberFormat="1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justify" vertical="top" wrapText="1"/>
    </xf>
    <xf numFmtId="173" fontId="9" fillId="0" borderId="10" xfId="0" applyNumberFormat="1" applyFont="1" applyFill="1" applyBorder="1" applyAlignment="1">
      <alignment horizontal="center" vertical="top" wrapText="1"/>
    </xf>
    <xf numFmtId="3" fontId="4" fillId="34" borderId="11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173" fontId="3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right" vertical="center"/>
    </xf>
    <xf numFmtId="3" fontId="3" fillId="36" borderId="11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173" fontId="3" fillId="36" borderId="10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173" fontId="9" fillId="34" borderId="10" xfId="0" applyNumberFormat="1" applyFont="1" applyFill="1" applyBorder="1" applyAlignment="1">
      <alignment horizontal="center" vertical="top"/>
    </xf>
    <xf numFmtId="3" fontId="9" fillId="37" borderId="10" xfId="0" applyNumberFormat="1" applyFont="1" applyFill="1" applyBorder="1" applyAlignment="1">
      <alignment horizontal="right" vertical="center" wrapText="1"/>
    </xf>
    <xf numFmtId="3" fontId="9" fillId="37" borderId="10" xfId="0" applyNumberFormat="1" applyFont="1" applyFill="1" applyBorder="1" applyAlignment="1">
      <alignment horizontal="right" vertical="center"/>
    </xf>
    <xf numFmtId="172" fontId="9" fillId="37" borderId="10" xfId="57" applyNumberFormat="1" applyFont="1" applyFill="1" applyBorder="1" applyAlignment="1" applyProtection="1">
      <alignment horizontal="center" vertical="top"/>
      <protection/>
    </xf>
    <xf numFmtId="173" fontId="9" fillId="37" borderId="10" xfId="0" applyNumberFormat="1" applyFont="1" applyFill="1" applyBorder="1" applyAlignment="1">
      <alignment horizontal="center" vertical="top" wrapText="1"/>
    </xf>
    <xf numFmtId="3" fontId="3" fillId="38" borderId="11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horizontal="right" vertical="center"/>
    </xf>
    <xf numFmtId="173" fontId="3" fillId="38" borderId="10" xfId="0" applyNumberFormat="1" applyFont="1" applyFill="1" applyBorder="1" applyAlignment="1">
      <alignment horizontal="right" vertical="center" wrapText="1"/>
    </xf>
    <xf numFmtId="173" fontId="3" fillId="38" borderId="10" xfId="0" applyNumberFormat="1" applyFont="1" applyFill="1" applyBorder="1" applyAlignment="1">
      <alignment horizontal="right" vertical="center"/>
    </xf>
    <xf numFmtId="173" fontId="3" fillId="38" borderId="12" xfId="0" applyNumberFormat="1" applyFont="1" applyFill="1" applyBorder="1" applyAlignment="1">
      <alignment horizontal="right" vertical="center"/>
    </xf>
    <xf numFmtId="3" fontId="3" fillId="39" borderId="11" xfId="0" applyNumberFormat="1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173" fontId="3" fillId="39" borderId="10" xfId="0" applyNumberFormat="1" applyFont="1" applyFill="1" applyBorder="1" applyAlignment="1">
      <alignment horizontal="right" vertical="center" wrapText="1"/>
    </xf>
    <xf numFmtId="173" fontId="3" fillId="39" borderId="12" xfId="0" applyNumberFormat="1" applyFont="1" applyFill="1" applyBorder="1" applyAlignment="1">
      <alignment horizontal="right" vertical="center" wrapText="1"/>
    </xf>
    <xf numFmtId="0" fontId="3" fillId="39" borderId="0" xfId="0" applyFont="1" applyFill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" fontId="3" fillId="36" borderId="12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173" fontId="3" fillId="34" borderId="10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173" fontId="9" fillId="0" borderId="10" xfId="0" applyNumberFormat="1" applyFont="1" applyFill="1" applyBorder="1" applyAlignment="1">
      <alignment horizontal="right" vertical="center" wrapText="1"/>
    </xf>
    <xf numFmtId="173" fontId="3" fillId="34" borderId="12" xfId="0" applyNumberFormat="1" applyFont="1" applyFill="1" applyBorder="1" applyAlignment="1">
      <alignment horizontal="right" vertical="center" wrapText="1"/>
    </xf>
    <xf numFmtId="173" fontId="16" fillId="34" borderId="10" xfId="0" applyNumberFormat="1" applyFont="1" applyFill="1" applyBorder="1" applyAlignment="1">
      <alignment horizontal="right" vertical="center" wrapText="1"/>
    </xf>
    <xf numFmtId="3" fontId="16" fillId="34" borderId="12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left" vertical="top" wrapText="1"/>
    </xf>
    <xf numFmtId="3" fontId="3" fillId="40" borderId="11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73" fontId="3" fillId="40" borderId="10" xfId="0" applyNumberFormat="1" applyFont="1" applyFill="1" applyBorder="1" applyAlignment="1">
      <alignment horizontal="right" vertical="center" wrapText="1"/>
    </xf>
    <xf numFmtId="173" fontId="3" fillId="40" borderId="10" xfId="0" applyNumberFormat="1" applyFont="1" applyFill="1" applyBorder="1" applyAlignment="1">
      <alignment horizontal="right" vertical="center"/>
    </xf>
    <xf numFmtId="3" fontId="3" fillId="40" borderId="12" xfId="0" applyNumberFormat="1" applyFont="1" applyFill="1" applyBorder="1" applyAlignment="1">
      <alignment horizontal="right" vertical="center"/>
    </xf>
    <xf numFmtId="0" fontId="3" fillId="40" borderId="0" xfId="0" applyFont="1" applyFill="1" applyAlignment="1">
      <alignment/>
    </xf>
    <xf numFmtId="172" fontId="9" fillId="0" borderId="10" xfId="57" applyNumberFormat="1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3" fontId="3" fillId="41" borderId="11" xfId="0" applyNumberFormat="1" applyFont="1" applyFill="1" applyBorder="1" applyAlignment="1">
      <alignment horizontal="right" vertical="center"/>
    </xf>
    <xf numFmtId="3" fontId="3" fillId="41" borderId="10" xfId="0" applyNumberFormat="1" applyFont="1" applyFill="1" applyBorder="1" applyAlignment="1">
      <alignment horizontal="right" vertical="center"/>
    </xf>
    <xf numFmtId="173" fontId="3" fillId="41" borderId="10" xfId="0" applyNumberFormat="1" applyFont="1" applyFill="1" applyBorder="1" applyAlignment="1">
      <alignment horizontal="right" vertical="center"/>
    </xf>
    <xf numFmtId="0" fontId="3" fillId="41" borderId="0" xfId="0" applyFont="1" applyFill="1" applyAlignment="1">
      <alignment/>
    </xf>
    <xf numFmtId="0" fontId="2" fillId="34" borderId="0" xfId="0" applyFont="1" applyFill="1" applyBorder="1" applyAlignment="1">
      <alignment horizontal="center" vertical="top" wrapText="1"/>
    </xf>
    <xf numFmtId="3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center"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5" borderId="0" xfId="0" applyNumberFormat="1" applyFont="1" applyFill="1" applyBorder="1" applyAlignment="1">
      <alignment horizontal="right" vertical="center" wrapText="1"/>
    </xf>
    <xf numFmtId="179" fontId="15" fillId="34" borderId="0" xfId="60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  <xf numFmtId="179" fontId="15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9" fontId="4" fillId="0" borderId="0" xfId="57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12" fillId="42" borderId="10" xfId="0" applyFont="1" applyFill="1" applyBorder="1" applyAlignment="1">
      <alignment horizontal="left" vertical="top" wrapText="1"/>
    </xf>
    <xf numFmtId="0" fontId="12" fillId="43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11" fillId="42" borderId="10" xfId="0" applyFont="1" applyFill="1" applyBorder="1" applyAlignment="1">
      <alignment horizontal="center" vertical="top"/>
    </xf>
    <xf numFmtId="0" fontId="12" fillId="44" borderId="10" xfId="0" applyFont="1" applyFill="1" applyBorder="1" applyAlignment="1">
      <alignment horizontal="justify" vertical="top" wrapText="1"/>
    </xf>
    <xf numFmtId="0" fontId="11" fillId="43" borderId="10" xfId="0" applyFont="1" applyFill="1" applyBorder="1" applyAlignment="1">
      <alignment horizontal="center" vertical="top"/>
    </xf>
    <xf numFmtId="0" fontId="12" fillId="45" borderId="10" xfId="0" applyFont="1" applyFill="1" applyBorder="1" applyAlignment="1">
      <alignment horizontal="justify" vertical="top" wrapText="1"/>
    </xf>
    <xf numFmtId="0" fontId="5" fillId="42" borderId="10" xfId="0" applyFont="1" applyFill="1" applyBorder="1" applyAlignment="1">
      <alignment horizontal="center" vertical="top"/>
    </xf>
    <xf numFmtId="0" fontId="5" fillId="43" borderId="10" xfId="0" applyFont="1" applyFill="1" applyBorder="1" applyAlignment="1">
      <alignment horizontal="center" vertical="top"/>
    </xf>
    <xf numFmtId="0" fontId="12" fillId="43" borderId="10" xfId="0" applyFont="1" applyFill="1" applyBorder="1" applyAlignment="1">
      <alignment vertical="top" wrapText="1"/>
    </xf>
    <xf numFmtId="0" fontId="9" fillId="43" borderId="10" xfId="0" applyFont="1" applyFill="1" applyBorder="1" applyAlignment="1">
      <alignment horizontal="center" vertical="top" wrapText="1"/>
    </xf>
    <xf numFmtId="0" fontId="5" fillId="46" borderId="10" xfId="0" applyFont="1" applyFill="1" applyBorder="1" applyAlignment="1">
      <alignment horizontal="center" vertical="top"/>
    </xf>
    <xf numFmtId="0" fontId="12" fillId="46" borderId="10" xfId="0" applyFont="1" applyFill="1" applyBorder="1" applyAlignment="1">
      <alignment horizontal="left" vertical="top" wrapText="1"/>
    </xf>
    <xf numFmtId="0" fontId="20" fillId="43" borderId="10" xfId="0" applyFont="1" applyFill="1" applyBorder="1" applyAlignment="1">
      <alignment horizontal="center" vertical="top"/>
    </xf>
    <xf numFmtId="0" fontId="12" fillId="43" borderId="10" xfId="0" applyFont="1" applyFill="1" applyBorder="1" applyAlignment="1">
      <alignment horizontal="left" vertical="top" wrapText="1"/>
    </xf>
    <xf numFmtId="0" fontId="12" fillId="4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/>
    </xf>
    <xf numFmtId="0" fontId="14" fillId="43" borderId="10" xfId="0" applyFont="1" applyFill="1" applyBorder="1" applyAlignment="1">
      <alignment horizontal="center" vertical="top"/>
    </xf>
    <xf numFmtId="0" fontId="14" fillId="42" borderId="10" xfId="0" applyFont="1" applyFill="1" applyBorder="1" applyAlignment="1">
      <alignment horizontal="center" vertical="top"/>
    </xf>
    <xf numFmtId="0" fontId="14" fillId="46" borderId="10" xfId="0" applyFont="1" applyFill="1" applyBorder="1" applyAlignment="1">
      <alignment horizontal="center" vertical="top"/>
    </xf>
    <xf numFmtId="173" fontId="16" fillId="0" borderId="10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0" fontId="9" fillId="47" borderId="10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77" fontId="14" fillId="0" borderId="10" xfId="0" applyNumberFormat="1" applyFont="1" applyFill="1" applyBorder="1" applyAlignment="1">
      <alignment horizontal="center" vertical="top" wrapText="1"/>
    </xf>
    <xf numFmtId="173" fontId="14" fillId="0" borderId="10" xfId="0" applyNumberFormat="1" applyFont="1" applyFill="1" applyBorder="1" applyAlignment="1">
      <alignment horizontal="center" vertical="top"/>
    </xf>
    <xf numFmtId="17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0" fontId="14" fillId="43" borderId="10" xfId="0" applyNumberFormat="1" applyFont="1" applyFill="1" applyBorder="1" applyAlignment="1">
      <alignment horizontal="center" vertical="top" wrapText="1"/>
    </xf>
    <xf numFmtId="173" fontId="14" fillId="43" borderId="10" xfId="0" applyNumberFormat="1" applyFont="1" applyFill="1" applyBorder="1" applyAlignment="1">
      <alignment horizontal="center" vertical="top" wrapText="1"/>
    </xf>
    <xf numFmtId="0" fontId="14" fillId="43" borderId="10" xfId="0" applyFont="1" applyFill="1" applyBorder="1" applyAlignment="1">
      <alignment horizontal="center" vertical="top" wrapText="1"/>
    </xf>
    <xf numFmtId="3" fontId="14" fillId="43" borderId="10" xfId="0" applyNumberFormat="1" applyFont="1" applyFill="1" applyBorder="1" applyAlignment="1">
      <alignment horizontal="center" vertical="top"/>
    </xf>
    <xf numFmtId="0" fontId="14" fillId="47" borderId="10" xfId="0" applyNumberFormat="1" applyFont="1" applyFill="1" applyBorder="1" applyAlignment="1">
      <alignment horizontal="center" vertical="top" wrapText="1"/>
    </xf>
    <xf numFmtId="0" fontId="14" fillId="47" borderId="10" xfId="0" applyFont="1" applyFill="1" applyBorder="1" applyAlignment="1">
      <alignment horizontal="center" vertical="top" wrapText="1"/>
    </xf>
    <xf numFmtId="3" fontId="14" fillId="47" borderId="10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 horizontal="center" vertical="top"/>
    </xf>
    <xf numFmtId="4" fontId="14" fillId="0" borderId="10" xfId="0" applyNumberFormat="1" applyFont="1" applyFill="1" applyBorder="1" applyAlignment="1">
      <alignment horizontal="center" vertical="top"/>
    </xf>
    <xf numFmtId="0" fontId="21" fillId="34" borderId="0" xfId="0" applyNumberFormat="1" applyFont="1" applyFill="1" applyBorder="1" applyAlignment="1">
      <alignment horizontal="center" vertical="top" wrapText="1"/>
    </xf>
    <xf numFmtId="3" fontId="21" fillId="34" borderId="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0" fontId="20" fillId="42" borderId="10" xfId="0" applyFont="1" applyFill="1" applyBorder="1" applyAlignment="1">
      <alignment horizontal="center" vertical="top"/>
    </xf>
    <xf numFmtId="0" fontId="20" fillId="46" borderId="10" xfId="0" applyFont="1" applyFill="1" applyBorder="1" applyAlignment="1">
      <alignment horizontal="center" vertical="top"/>
    </xf>
    <xf numFmtId="175" fontId="14" fillId="0" borderId="10" xfId="0" applyNumberFormat="1" applyFont="1" applyFill="1" applyBorder="1" applyAlignment="1">
      <alignment horizontal="center" vertical="top" wrapText="1"/>
    </xf>
    <xf numFmtId="175" fontId="14" fillId="0" borderId="10" xfId="0" applyNumberFormat="1" applyFont="1" applyFill="1" applyBorder="1" applyAlignment="1">
      <alignment horizontal="center" vertical="top"/>
    </xf>
    <xf numFmtId="176" fontId="14" fillId="0" borderId="10" xfId="0" applyNumberFormat="1" applyFont="1" applyFill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top"/>
    </xf>
    <xf numFmtId="3" fontId="9" fillId="43" borderId="10" xfId="0" applyNumberFormat="1" applyFont="1" applyFill="1" applyBorder="1" applyAlignment="1">
      <alignment horizontal="right" vertical="center" wrapText="1"/>
    </xf>
    <xf numFmtId="3" fontId="9" fillId="43" borderId="10" xfId="0" applyNumberFormat="1" applyFont="1" applyFill="1" applyBorder="1" applyAlignment="1">
      <alignment horizontal="right" vertical="center"/>
    </xf>
    <xf numFmtId="3" fontId="9" fillId="43" borderId="10" xfId="0" applyNumberFormat="1" applyFont="1" applyFill="1" applyBorder="1" applyAlignment="1">
      <alignment horizontal="center" vertical="top"/>
    </xf>
    <xf numFmtId="3" fontId="3" fillId="48" borderId="11" xfId="0" applyNumberFormat="1" applyFont="1" applyFill="1" applyBorder="1" applyAlignment="1">
      <alignment horizontal="right" vertical="center"/>
    </xf>
    <xf numFmtId="3" fontId="3" fillId="49" borderId="10" xfId="0" applyNumberFormat="1" applyFont="1" applyFill="1" applyBorder="1" applyAlignment="1">
      <alignment horizontal="right" vertical="center"/>
    </xf>
    <xf numFmtId="3" fontId="3" fillId="48" borderId="10" xfId="0" applyNumberFormat="1" applyFont="1" applyFill="1" applyBorder="1" applyAlignment="1">
      <alignment horizontal="right" vertical="center"/>
    </xf>
    <xf numFmtId="173" fontId="3" fillId="48" borderId="10" xfId="0" applyNumberFormat="1" applyFont="1" applyFill="1" applyBorder="1" applyAlignment="1">
      <alignment horizontal="right" vertical="center" wrapText="1"/>
    </xf>
    <xf numFmtId="173" fontId="3" fillId="48" borderId="10" xfId="0" applyNumberFormat="1" applyFont="1" applyFill="1" applyBorder="1" applyAlignment="1">
      <alignment horizontal="right" vertical="center"/>
    </xf>
    <xf numFmtId="3" fontId="3" fillId="48" borderId="12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/>
    </xf>
    <xf numFmtId="0" fontId="19" fillId="34" borderId="0" xfId="0" applyFont="1" applyFill="1" applyBorder="1" applyAlignment="1">
      <alignment horizontal="justify" vertical="top" wrapText="1"/>
    </xf>
    <xf numFmtId="179" fontId="19" fillId="34" borderId="0" xfId="60" applyFont="1" applyFill="1" applyBorder="1" applyAlignment="1" applyProtection="1">
      <alignment horizontal="justify" vertical="top" wrapText="1"/>
      <protection/>
    </xf>
    <xf numFmtId="0" fontId="19" fillId="0" borderId="0" xfId="0" applyFont="1" applyBorder="1" applyAlignment="1">
      <alignment horizontal="justify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176" fontId="12" fillId="37" borderId="10" xfId="0" applyNumberFormat="1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 wrapText="1"/>
    </xf>
    <xf numFmtId="176" fontId="12" fillId="42" borderId="10" xfId="0" applyNumberFormat="1" applyFont="1" applyFill="1" applyBorder="1" applyAlignment="1">
      <alignment horizontal="center" vertical="top" wrapText="1"/>
    </xf>
    <xf numFmtId="175" fontId="12" fillId="42" borderId="10" xfId="0" applyNumberFormat="1" applyFont="1" applyFill="1" applyBorder="1" applyAlignment="1">
      <alignment horizontal="center" vertical="top" wrapText="1"/>
    </xf>
    <xf numFmtId="3" fontId="12" fillId="42" borderId="10" xfId="0" applyNumberFormat="1" applyFont="1" applyFill="1" applyBorder="1" applyAlignment="1">
      <alignment horizontal="center" vertical="top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173" fontId="15" fillId="0" borderId="10" xfId="0" applyNumberFormat="1" applyFont="1" applyFill="1" applyBorder="1" applyAlignment="1">
      <alignment horizontal="right" vertical="center" wrapText="1"/>
    </xf>
    <xf numFmtId="173" fontId="15" fillId="0" borderId="10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 wrapText="1"/>
    </xf>
    <xf numFmtId="3" fontId="12" fillId="43" borderId="10" xfId="0" applyNumberFormat="1" applyFont="1" applyFill="1" applyBorder="1" applyAlignment="1">
      <alignment horizontal="center" vertical="top"/>
    </xf>
    <xf numFmtId="4" fontId="22" fillId="43" borderId="10" xfId="0" applyNumberFormat="1" applyFont="1" applyFill="1" applyBorder="1" applyAlignment="1">
      <alignment horizontal="center" vertical="top" wrapText="1"/>
    </xf>
    <xf numFmtId="176" fontId="12" fillId="43" borderId="10" xfId="0" applyNumberFormat="1" applyFont="1" applyFill="1" applyBorder="1" applyAlignment="1">
      <alignment horizontal="center" vertical="top" wrapText="1"/>
    </xf>
    <xf numFmtId="0" fontId="22" fillId="43" borderId="10" xfId="0" applyFont="1" applyFill="1" applyBorder="1" applyAlignment="1">
      <alignment horizontal="center" vertical="top" wrapText="1"/>
    </xf>
    <xf numFmtId="3" fontId="61" fillId="43" borderId="10" xfId="0" applyNumberFormat="1" applyFont="1" applyFill="1" applyBorder="1" applyAlignment="1">
      <alignment horizontal="center" vertical="top"/>
    </xf>
    <xf numFmtId="175" fontId="12" fillId="43" borderId="10" xfId="0" applyNumberFormat="1" applyFont="1" applyFill="1" applyBorder="1" applyAlignment="1">
      <alignment horizontal="center" vertical="top" wrapText="1"/>
    </xf>
    <xf numFmtId="2" fontId="12" fillId="43" borderId="10" xfId="0" applyNumberFormat="1" applyFont="1" applyFill="1" applyBorder="1" applyAlignment="1">
      <alignment horizontal="center" vertical="top" wrapText="1"/>
    </xf>
    <xf numFmtId="0" fontId="2" fillId="50" borderId="0" xfId="0" applyFont="1" applyFill="1" applyAlignment="1">
      <alignment horizontal="center" vertical="top" wrapText="1"/>
    </xf>
    <xf numFmtId="173" fontId="21" fillId="34" borderId="0" xfId="0" applyNumberFormat="1" applyFont="1" applyFill="1" applyBorder="1" applyAlignment="1">
      <alignment horizontal="center" vertical="top" wrapText="1"/>
    </xf>
    <xf numFmtId="0" fontId="2" fillId="47" borderId="0" xfId="0" applyFont="1" applyFill="1" applyBorder="1" applyAlignment="1">
      <alignment horizontal="center" vertical="top" wrapText="1"/>
    </xf>
    <xf numFmtId="0" fontId="2" fillId="50" borderId="0" xfId="0" applyFont="1" applyFill="1" applyBorder="1" applyAlignment="1">
      <alignment horizontal="center" vertical="top" wrapText="1"/>
    </xf>
    <xf numFmtId="0" fontId="2" fillId="47" borderId="0" xfId="0" applyFont="1" applyFill="1" applyAlignment="1">
      <alignment horizontal="center" vertical="top" wrapText="1"/>
    </xf>
    <xf numFmtId="174" fontId="14" fillId="0" borderId="10" xfId="0" applyNumberFormat="1" applyFont="1" applyFill="1" applyBorder="1" applyAlignment="1">
      <alignment horizontal="center" vertical="top"/>
    </xf>
    <xf numFmtId="0" fontId="12" fillId="43" borderId="10" xfId="0" applyFont="1" applyFill="1" applyBorder="1" applyAlignment="1">
      <alignment horizontal="justify" vertical="top" wrapText="1"/>
    </xf>
    <xf numFmtId="2" fontId="14" fillId="0" borderId="10" xfId="0" applyNumberFormat="1" applyFont="1" applyFill="1" applyBorder="1" applyAlignment="1">
      <alignment horizontal="center" vertical="top"/>
    </xf>
    <xf numFmtId="0" fontId="12" fillId="42" borderId="10" xfId="0" applyFont="1" applyFill="1" applyBorder="1" applyAlignment="1">
      <alignment horizontal="justify" vertical="top" wrapText="1"/>
    </xf>
    <xf numFmtId="0" fontId="3" fillId="51" borderId="0" xfId="0" applyFont="1" applyFill="1" applyAlignment="1">
      <alignment/>
    </xf>
    <xf numFmtId="0" fontId="3" fillId="52" borderId="0" xfId="0" applyFont="1" applyFill="1" applyAlignment="1">
      <alignment/>
    </xf>
    <xf numFmtId="0" fontId="3" fillId="53" borderId="0" xfId="0" applyFont="1" applyFill="1" applyAlignment="1">
      <alignment/>
    </xf>
    <xf numFmtId="0" fontId="3" fillId="47" borderId="0" xfId="0" applyFont="1" applyFill="1" applyAlignment="1">
      <alignment/>
    </xf>
    <xf numFmtId="0" fontId="15" fillId="54" borderId="0" xfId="0" applyFont="1" applyFill="1" applyAlignment="1">
      <alignment/>
    </xf>
    <xf numFmtId="0" fontId="3" fillId="54" borderId="0" xfId="0" applyFont="1" applyFill="1" applyAlignment="1">
      <alignment/>
    </xf>
    <xf numFmtId="0" fontId="3" fillId="55" borderId="0" xfId="0" applyFont="1" applyFill="1" applyAlignment="1">
      <alignment/>
    </xf>
    <xf numFmtId="0" fontId="4" fillId="54" borderId="0" xfId="0" applyFont="1" applyFill="1" applyBorder="1" applyAlignment="1">
      <alignment wrapText="1"/>
    </xf>
    <xf numFmtId="0" fontId="4" fillId="47" borderId="0" xfId="0" applyFont="1" applyFill="1" applyBorder="1" applyAlignment="1">
      <alignment wrapText="1"/>
    </xf>
    <xf numFmtId="0" fontId="4" fillId="47" borderId="0" xfId="0" applyFont="1" applyFill="1" applyAlignment="1">
      <alignment wrapText="1"/>
    </xf>
    <xf numFmtId="0" fontId="4" fillId="52" borderId="0" xfId="0" applyFont="1" applyFill="1" applyAlignment="1">
      <alignment/>
    </xf>
    <xf numFmtId="0" fontId="4" fillId="54" borderId="0" xfId="0" applyFont="1" applyFill="1" applyAlignment="1">
      <alignment/>
    </xf>
    <xf numFmtId="0" fontId="3" fillId="56" borderId="0" xfId="0" applyFont="1" applyFill="1" applyAlignment="1">
      <alignment/>
    </xf>
    <xf numFmtId="0" fontId="4" fillId="34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center" vertical="top" wrapText="1"/>
    </xf>
    <xf numFmtId="182" fontId="12" fillId="42" borderId="10" xfId="0" applyNumberFormat="1" applyFont="1" applyFill="1" applyBorder="1" applyAlignment="1">
      <alignment horizontal="center" vertical="top" wrapText="1"/>
    </xf>
    <xf numFmtId="183" fontId="12" fillId="42" borderId="10" xfId="0" applyNumberFormat="1" applyFont="1" applyFill="1" applyBorder="1" applyAlignment="1">
      <alignment horizontal="center" vertical="top" wrapText="1"/>
    </xf>
    <xf numFmtId="188" fontId="4" fillId="0" borderId="0" xfId="0" applyNumberFormat="1" applyFont="1" applyBorder="1" applyAlignment="1">
      <alignment horizontal="center" vertical="top" wrapText="1"/>
    </xf>
    <xf numFmtId="183" fontId="4" fillId="0" borderId="0" xfId="0" applyNumberFormat="1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horizontal="center" vertical="top" wrapText="1"/>
    </xf>
    <xf numFmtId="189" fontId="14" fillId="47" borderId="10" xfId="0" applyNumberFormat="1" applyFont="1" applyFill="1" applyBorder="1" applyAlignment="1">
      <alignment horizontal="center" vertical="top"/>
    </xf>
    <xf numFmtId="182" fontId="12" fillId="37" borderId="10" xfId="0" applyNumberFormat="1" applyFont="1" applyFill="1" applyBorder="1" applyAlignment="1">
      <alignment horizontal="center" vertical="top" wrapText="1"/>
    </xf>
    <xf numFmtId="181" fontId="14" fillId="47" borderId="10" xfId="0" applyNumberFormat="1" applyFont="1" applyFill="1" applyBorder="1" applyAlignment="1">
      <alignment horizontal="center" vertical="top" wrapText="1"/>
    </xf>
    <xf numFmtId="182" fontId="12" fillId="43" borderId="10" xfId="0" applyNumberFormat="1" applyFont="1" applyFill="1" applyBorder="1" applyAlignment="1">
      <alignment horizontal="center" vertical="top" wrapText="1"/>
    </xf>
    <xf numFmtId="182" fontId="14" fillId="47" borderId="1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Border="1" applyAlignment="1">
      <alignment horizontal="center" vertical="top" wrapText="1"/>
    </xf>
    <xf numFmtId="183" fontId="12" fillId="43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/>
    </xf>
    <xf numFmtId="0" fontId="14" fillId="6" borderId="10" xfId="0" applyFont="1" applyFill="1" applyBorder="1" applyAlignment="1">
      <alignment horizontal="center" vertical="top"/>
    </xf>
    <xf numFmtId="0" fontId="14" fillId="57" borderId="10" xfId="0" applyFont="1" applyFill="1" applyBorder="1" applyAlignment="1">
      <alignment horizontal="justify" vertical="top" wrapText="1"/>
    </xf>
    <xf numFmtId="0" fontId="22" fillId="6" borderId="10" xfId="0" applyFont="1" applyFill="1" applyBorder="1" applyAlignment="1">
      <alignment horizontal="center" vertical="top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/>
    </xf>
    <xf numFmtId="173" fontId="9" fillId="6" borderId="10" xfId="0" applyNumberFormat="1" applyFont="1" applyFill="1" applyBorder="1" applyAlignment="1">
      <alignment horizontal="center" vertical="top"/>
    </xf>
    <xf numFmtId="182" fontId="12" fillId="58" borderId="10" xfId="0" applyNumberFormat="1" applyFont="1" applyFill="1" applyBorder="1" applyAlignment="1">
      <alignment horizontal="center" vertical="top"/>
    </xf>
    <xf numFmtId="176" fontId="12" fillId="58" borderId="10" xfId="0" applyNumberFormat="1" applyFont="1" applyFill="1" applyBorder="1" applyAlignment="1">
      <alignment horizontal="center" vertical="top"/>
    </xf>
    <xf numFmtId="3" fontId="12" fillId="6" borderId="10" xfId="0" applyNumberFormat="1" applyFont="1" applyFill="1" applyBorder="1" applyAlignment="1">
      <alignment horizontal="center" vertical="top"/>
    </xf>
    <xf numFmtId="3" fontId="3" fillId="59" borderId="11" xfId="0" applyNumberFormat="1" applyFont="1" applyFill="1" applyBorder="1" applyAlignment="1">
      <alignment horizontal="right" vertical="center"/>
    </xf>
    <xf numFmtId="3" fontId="3" fillId="59" borderId="10" xfId="0" applyNumberFormat="1" applyFont="1" applyFill="1" applyBorder="1" applyAlignment="1">
      <alignment horizontal="right" vertical="center"/>
    </xf>
    <xf numFmtId="173" fontId="3" fillId="59" borderId="10" xfId="0" applyNumberFormat="1" applyFont="1" applyFill="1" applyBorder="1" applyAlignment="1">
      <alignment horizontal="right" vertical="center"/>
    </xf>
    <xf numFmtId="3" fontId="3" fillId="59" borderId="12" xfId="0" applyNumberFormat="1" applyFont="1" applyFill="1" applyBorder="1" applyAlignment="1">
      <alignment horizontal="right" vertical="center"/>
    </xf>
    <xf numFmtId="0" fontId="3" fillId="59" borderId="0" xfId="0" applyFont="1" applyFill="1" applyAlignment="1">
      <alignment/>
    </xf>
    <xf numFmtId="0" fontId="14" fillId="10" borderId="10" xfId="0" applyFont="1" applyFill="1" applyBorder="1" applyAlignment="1">
      <alignment horizontal="left" vertical="top" wrapText="1"/>
    </xf>
    <xf numFmtId="0" fontId="14" fillId="10" borderId="10" xfId="0" applyFont="1" applyFill="1" applyBorder="1" applyAlignment="1">
      <alignment horizontal="justify" vertical="top" wrapText="1"/>
    </xf>
    <xf numFmtId="0" fontId="14" fillId="10" borderId="10" xfId="0" applyNumberFormat="1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justify" vertical="top" wrapText="1"/>
    </xf>
    <xf numFmtId="0" fontId="12" fillId="10" borderId="10" xfId="0" applyFont="1" applyFill="1" applyBorder="1" applyAlignment="1">
      <alignment horizontal="left" vertical="top" wrapText="1"/>
    </xf>
    <xf numFmtId="0" fontId="14" fillId="10" borderId="10" xfId="0" applyFont="1" applyFill="1" applyBorder="1" applyAlignment="1">
      <alignment horizontal="left" vertical="top" wrapText="1"/>
    </xf>
    <xf numFmtId="49" fontId="14" fillId="10" borderId="10" xfId="0" applyNumberFormat="1" applyFont="1" applyFill="1" applyBorder="1" applyAlignment="1">
      <alignment horizontal="left" vertical="top" wrapText="1"/>
    </xf>
    <xf numFmtId="0" fontId="14" fillId="60" borderId="10" xfId="0" applyFont="1" applyFill="1" applyBorder="1" applyAlignment="1">
      <alignment horizontal="justify" vertical="top" wrapText="1"/>
    </xf>
    <xf numFmtId="0" fontId="14" fillId="60" borderId="10" xfId="0" applyFont="1" applyFill="1" applyBorder="1" applyAlignment="1">
      <alignment horizontal="left" vertical="top" wrapText="1"/>
    </xf>
    <xf numFmtId="176" fontId="3" fillId="34" borderId="0" xfId="0" applyNumberFormat="1" applyFont="1" applyFill="1" applyAlignment="1">
      <alignment/>
    </xf>
    <xf numFmtId="0" fontId="14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176" fontId="12" fillId="61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Fill="1" applyBorder="1" applyAlignment="1">
      <alignment horizontal="center" vertical="top"/>
    </xf>
    <xf numFmtId="0" fontId="62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181" fontId="12" fillId="43" borderId="10" xfId="0" applyNumberFormat="1" applyFont="1" applyFill="1" applyBorder="1" applyAlignment="1">
      <alignment horizontal="center" vertical="top" wrapText="1"/>
    </xf>
    <xf numFmtId="0" fontId="12" fillId="43" borderId="10" xfId="0" applyNumberFormat="1" applyFont="1" applyFill="1" applyBorder="1" applyAlignment="1">
      <alignment horizontal="center" vertical="top" wrapText="1"/>
    </xf>
    <xf numFmtId="0" fontId="12" fillId="43" borderId="10" xfId="0" applyFont="1" applyFill="1" applyBorder="1" applyAlignment="1">
      <alignment horizontal="center" vertical="top" wrapText="1"/>
    </xf>
    <xf numFmtId="0" fontId="14" fillId="16" borderId="10" xfId="0" applyFont="1" applyFill="1" applyBorder="1" applyAlignment="1">
      <alignment horizontal="left" vertical="top" wrapText="1"/>
    </xf>
    <xf numFmtId="0" fontId="14" fillId="10" borderId="17" xfId="0" applyFont="1" applyFill="1" applyBorder="1" applyAlignment="1">
      <alignment horizontal="left" vertical="top" wrapText="1"/>
    </xf>
    <xf numFmtId="174" fontId="14" fillId="47" borderId="10" xfId="0" applyNumberFormat="1" applyFont="1" applyFill="1" applyBorder="1" applyAlignment="1">
      <alignment horizontal="center" vertical="top"/>
    </xf>
    <xf numFmtId="178" fontId="14" fillId="47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top"/>
    </xf>
    <xf numFmtId="172" fontId="9" fillId="0" borderId="10" xfId="57" applyNumberFormat="1" applyFont="1" applyFill="1" applyBorder="1" applyAlignment="1" applyProtection="1">
      <alignment horizontal="center" vertical="top" wrapText="1"/>
      <protection/>
    </xf>
    <xf numFmtId="172" fontId="9" fillId="0" borderId="10" xfId="57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296"/>
  <sheetViews>
    <sheetView tabSelected="1" view="pageBreakPreview" zoomScaleNormal="85" zoomScaleSheetLayoutView="100" zoomScalePageLayoutView="0" workbookViewId="0" topLeftCell="P8">
      <selection activeCell="AU19" sqref="AU19:AY19"/>
    </sheetView>
  </sheetViews>
  <sheetFormatPr defaultColWidth="9.140625" defaultRowHeight="15"/>
  <cols>
    <col min="1" max="1" width="3.421875" style="1" customWidth="1"/>
    <col min="2" max="2" width="3.28125" style="1" customWidth="1"/>
    <col min="3" max="3" width="3.7109375" style="1" customWidth="1"/>
    <col min="4" max="4" width="3.421875" style="1" customWidth="1"/>
    <col min="5" max="5" width="3.28125" style="1" customWidth="1"/>
    <col min="6" max="6" width="3.421875" style="1" customWidth="1"/>
    <col min="7" max="7" width="3.7109375" style="1" customWidth="1"/>
    <col min="8" max="8" width="5.28125" style="1" customWidth="1"/>
    <col min="9" max="9" width="4.140625" style="1" customWidth="1"/>
    <col min="10" max="10" width="6.00390625" style="1" customWidth="1"/>
    <col min="11" max="12" width="5.421875" style="1" customWidth="1"/>
    <col min="13" max="13" width="5.140625" style="1" customWidth="1"/>
    <col min="14" max="16" width="3.7109375" style="1" customWidth="1"/>
    <col min="17" max="17" width="4.7109375" style="1" customWidth="1"/>
    <col min="18" max="20" width="0" style="2" hidden="1" customWidth="1"/>
    <col min="21" max="21" width="3.7109375" style="2" customWidth="1"/>
    <col min="22" max="22" width="3.28125" style="2" customWidth="1"/>
    <col min="23" max="23" width="3.8515625" style="2" customWidth="1"/>
    <col min="24" max="24" width="5.00390625" style="2" customWidth="1"/>
    <col min="25" max="25" width="4.00390625" style="2" customWidth="1"/>
    <col min="26" max="26" width="3.421875" style="2" customWidth="1"/>
    <col min="27" max="27" width="3.7109375" style="2" customWidth="1"/>
    <col min="28" max="28" width="4.00390625" style="2" customWidth="1"/>
    <col min="29" max="29" width="3.140625" style="2" customWidth="1"/>
    <col min="30" max="30" width="3.421875" style="2" customWidth="1"/>
    <col min="31" max="31" width="44.8515625" style="3" customWidth="1"/>
    <col min="32" max="32" width="8.00390625" style="4" customWidth="1"/>
    <col min="33" max="44" width="0" style="5" hidden="1" customWidth="1"/>
    <col min="45" max="45" width="0" style="6" hidden="1" customWidth="1"/>
    <col min="46" max="46" width="0" style="7" hidden="1" customWidth="1"/>
    <col min="47" max="47" width="18.28125" style="142" customWidth="1"/>
    <col min="48" max="48" width="16.00390625" style="7" customWidth="1"/>
    <col min="49" max="49" width="14.421875" style="7" customWidth="1"/>
    <col min="50" max="50" width="15.28125" style="7" customWidth="1"/>
    <col min="51" max="51" width="15.7109375" style="7" customWidth="1"/>
    <col min="52" max="52" width="18.8515625" style="8" customWidth="1"/>
    <col min="53" max="53" width="9.421875" style="8" customWidth="1"/>
    <col min="54" max="54" width="0" style="5" hidden="1" customWidth="1"/>
    <col min="55" max="55" width="0" style="9" hidden="1" customWidth="1"/>
    <col min="56" max="74" width="0" style="5" hidden="1" customWidth="1"/>
    <col min="75" max="75" width="11.421875" style="11" bestFit="1" customWidth="1"/>
    <col min="76" max="16384" width="9.140625" style="11" customWidth="1"/>
  </cols>
  <sheetData>
    <row r="1" spans="1:53" ht="63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AE1" s="131"/>
      <c r="AF1" s="132"/>
      <c r="AU1" s="314" t="s">
        <v>195</v>
      </c>
      <c r="AV1" s="314"/>
      <c r="AW1" s="314"/>
      <c r="AX1" s="314"/>
      <c r="AY1" s="314"/>
      <c r="AZ1" s="314"/>
      <c r="BA1" s="314"/>
    </row>
    <row r="2" spans="1:32" ht="1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7"/>
      <c r="S2" s="237"/>
      <c r="T2" s="237"/>
      <c r="U2" s="237"/>
      <c r="AE2" s="131"/>
      <c r="AF2" s="132"/>
    </row>
    <row r="3" spans="1:74" s="19" customFormat="1" ht="21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  <c r="AT3" s="14"/>
      <c r="AU3" s="317" t="s">
        <v>184</v>
      </c>
      <c r="AV3" s="317"/>
      <c r="AW3" s="317"/>
      <c r="AX3" s="317"/>
      <c r="AY3" s="317"/>
      <c r="AZ3" s="317"/>
      <c r="BA3" s="317"/>
      <c r="BB3" s="16"/>
      <c r="BC3" s="17"/>
      <c r="BD3" s="16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19" customFormat="1" ht="21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4"/>
      <c r="AU4" s="317"/>
      <c r="AV4" s="317"/>
      <c r="AW4" s="317"/>
      <c r="AX4" s="317"/>
      <c r="AY4" s="317"/>
      <c r="AZ4" s="317"/>
      <c r="BA4" s="317"/>
      <c r="BB4" s="16"/>
      <c r="BC4" s="17"/>
      <c r="BD4" s="16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</row>
    <row r="5" spans="1:74" s="19" customFormat="1" ht="32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  <c r="AT5" s="14"/>
      <c r="AU5" s="317"/>
      <c r="AV5" s="317"/>
      <c r="AW5" s="317"/>
      <c r="AX5" s="317"/>
      <c r="AY5" s="317"/>
      <c r="AZ5" s="317"/>
      <c r="BA5" s="317"/>
      <c r="BB5" s="16"/>
      <c r="BC5" s="17"/>
      <c r="BD5" s="16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</row>
    <row r="6" spans="1:74" s="19" customFormat="1" ht="18.75">
      <c r="A6" s="318" t="s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20"/>
      <c r="BC6" s="21"/>
      <c r="BD6" s="20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</row>
    <row r="7" spans="1:74" s="19" customFormat="1" ht="35.25" customHeight="1">
      <c r="A7" s="22"/>
      <c r="B7" s="22"/>
      <c r="C7" s="318" t="s">
        <v>185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20"/>
      <c r="BC7" s="21"/>
      <c r="BD7" s="20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</row>
    <row r="8" spans="1:74" s="19" customFormat="1" ht="18.75">
      <c r="A8" s="22"/>
      <c r="B8" s="22"/>
      <c r="C8" s="319" t="s">
        <v>61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23"/>
      <c r="BC8" s="24"/>
      <c r="BD8" s="23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</row>
    <row r="9" spans="1:74" s="19" customFormat="1" ht="19.5" customHeight="1">
      <c r="A9" s="22"/>
      <c r="B9" s="22"/>
      <c r="C9" s="22"/>
      <c r="D9" s="22"/>
      <c r="E9" s="22"/>
      <c r="F9" s="22"/>
      <c r="G9" s="22"/>
      <c r="H9" s="22"/>
      <c r="I9" s="22" t="s">
        <v>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6"/>
      <c r="AT9" s="27"/>
      <c r="AU9" s="138"/>
      <c r="AV9" s="27"/>
      <c r="AW9" s="27"/>
      <c r="AX9" s="27"/>
      <c r="AY9" s="27"/>
      <c r="AZ9" s="27"/>
      <c r="BA9" s="27"/>
      <c r="BB9" s="28"/>
      <c r="BC9" s="29"/>
      <c r="BD9" s="2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</row>
    <row r="10" spans="1:74" s="19" customFormat="1" ht="36.75" customHeight="1">
      <c r="A10" s="22"/>
      <c r="B10" s="22"/>
      <c r="C10" s="22"/>
      <c r="D10" s="22"/>
      <c r="E10" s="22"/>
      <c r="F10" s="22"/>
      <c r="G10" s="22"/>
      <c r="H10" s="22"/>
      <c r="I10" s="312" t="s">
        <v>186</v>
      </c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0"/>
      <c r="BC10" s="31"/>
      <c r="BD10" s="30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</row>
    <row r="11" spans="1:74" s="19" customFormat="1" ht="37.5" customHeight="1">
      <c r="A11" s="22"/>
      <c r="B11" s="22"/>
      <c r="C11" s="22"/>
      <c r="D11" s="22"/>
      <c r="E11" s="22"/>
      <c r="F11" s="22"/>
      <c r="G11" s="22"/>
      <c r="H11" s="22"/>
      <c r="I11" s="312" t="s">
        <v>187</v>
      </c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0"/>
      <c r="BC11" s="31"/>
      <c r="BD11" s="30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</row>
    <row r="12" spans="1:74" s="19" customFormat="1" ht="18" customHeight="1">
      <c r="A12" s="22"/>
      <c r="B12" s="22"/>
      <c r="C12" s="22"/>
      <c r="D12" s="22"/>
      <c r="E12" s="22"/>
      <c r="F12" s="22"/>
      <c r="G12" s="22"/>
      <c r="H12" s="22"/>
      <c r="I12" s="312" t="s">
        <v>2</v>
      </c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32"/>
      <c r="AT12" s="15"/>
      <c r="AU12" s="139"/>
      <c r="AV12" s="15"/>
      <c r="AW12" s="15"/>
      <c r="AX12" s="15"/>
      <c r="AY12" s="15"/>
      <c r="AZ12" s="15"/>
      <c r="BA12" s="15"/>
      <c r="BB12" s="30"/>
      <c r="BC12" s="31"/>
      <c r="BD12" s="30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</row>
    <row r="13" spans="1:74" s="19" customFormat="1" ht="19.5" customHeight="1">
      <c r="A13" s="22"/>
      <c r="B13" s="22"/>
      <c r="C13" s="22"/>
      <c r="D13" s="22"/>
      <c r="E13" s="22"/>
      <c r="F13" s="22"/>
      <c r="G13" s="22"/>
      <c r="H13" s="22"/>
      <c r="I13" s="312" t="s">
        <v>3</v>
      </c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32"/>
      <c r="AT13" s="15"/>
      <c r="AU13" s="139"/>
      <c r="AV13" s="15"/>
      <c r="AW13" s="15"/>
      <c r="AX13" s="15"/>
      <c r="AY13" s="15"/>
      <c r="AZ13" s="15"/>
      <c r="BA13" s="15"/>
      <c r="BB13" s="30"/>
      <c r="BC13" s="31"/>
      <c r="BD13" s="30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</row>
    <row r="14" spans="1:74" s="19" customFormat="1" ht="40.5" customHeight="1">
      <c r="A14" s="22"/>
      <c r="B14" s="22"/>
      <c r="C14" s="22"/>
      <c r="D14" s="22"/>
      <c r="E14" s="22"/>
      <c r="F14" s="22"/>
      <c r="G14" s="22"/>
      <c r="H14" s="22"/>
      <c r="I14" s="312" t="s">
        <v>4</v>
      </c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32"/>
      <c r="AT14" s="15"/>
      <c r="AU14" s="139"/>
      <c r="AV14" s="15"/>
      <c r="AW14" s="15"/>
      <c r="AX14" s="15"/>
      <c r="AY14" s="15"/>
      <c r="AZ14" s="15"/>
      <c r="BA14" s="15"/>
      <c r="BB14" s="30"/>
      <c r="BC14" s="31"/>
      <c r="BD14" s="30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</row>
    <row r="15" spans="1:74" s="255" customFormat="1" ht="12" customHeight="1">
      <c r="A15" s="316" t="s">
        <v>5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 t="s">
        <v>6</v>
      </c>
      <c r="V15" s="316"/>
      <c r="W15" s="316"/>
      <c r="X15" s="316"/>
      <c r="Y15" s="316"/>
      <c r="Z15" s="316"/>
      <c r="AA15" s="316"/>
      <c r="AB15" s="316"/>
      <c r="AC15" s="316"/>
      <c r="AD15" s="316"/>
      <c r="AE15" s="316">
        <v>1</v>
      </c>
      <c r="AF15" s="316" t="s">
        <v>7</v>
      </c>
      <c r="AG15" s="316" t="s">
        <v>8</v>
      </c>
      <c r="AH15" s="316" t="s">
        <v>9</v>
      </c>
      <c r="AI15" s="316" t="s">
        <v>10</v>
      </c>
      <c r="AJ15" s="316"/>
      <c r="AK15" s="316"/>
      <c r="AL15" s="316"/>
      <c r="AM15" s="316"/>
      <c r="AN15" s="316"/>
      <c r="AO15" s="320" t="s">
        <v>11</v>
      </c>
      <c r="AP15" s="320"/>
      <c r="AQ15" s="36"/>
      <c r="AR15" s="36"/>
      <c r="AS15" s="313" t="s">
        <v>12</v>
      </c>
      <c r="AT15" s="316" t="s">
        <v>13</v>
      </c>
      <c r="AU15" s="316" t="s">
        <v>14</v>
      </c>
      <c r="AV15" s="316"/>
      <c r="AW15" s="316"/>
      <c r="AX15" s="316"/>
      <c r="AY15" s="316"/>
      <c r="AZ15" s="320" t="s">
        <v>11</v>
      </c>
      <c r="BA15" s="320"/>
      <c r="BB15" s="37"/>
      <c r="BC15" s="38"/>
      <c r="BD15" s="38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</row>
    <row r="16" spans="1:74" s="255" customFormat="1" ht="12" customHeight="1">
      <c r="A16" s="316" t="s">
        <v>15</v>
      </c>
      <c r="B16" s="316"/>
      <c r="C16" s="316"/>
      <c r="D16" s="316" t="s">
        <v>16</v>
      </c>
      <c r="E16" s="316"/>
      <c r="F16" s="316" t="s">
        <v>17</v>
      </c>
      <c r="G16" s="316"/>
      <c r="H16" s="316" t="s">
        <v>18</v>
      </c>
      <c r="I16" s="316"/>
      <c r="J16" s="316"/>
      <c r="K16" s="316"/>
      <c r="L16" s="316"/>
      <c r="M16" s="316"/>
      <c r="N16" s="316"/>
      <c r="O16" s="316"/>
      <c r="P16" s="316"/>
      <c r="Q16" s="316"/>
      <c r="R16" s="316" t="s">
        <v>19</v>
      </c>
      <c r="S16" s="316"/>
      <c r="T16" s="316"/>
      <c r="U16" s="315" t="s">
        <v>20</v>
      </c>
      <c r="V16" s="315"/>
      <c r="W16" s="315" t="s">
        <v>21</v>
      </c>
      <c r="X16" s="315" t="s">
        <v>22</v>
      </c>
      <c r="Y16" s="315" t="s">
        <v>23</v>
      </c>
      <c r="Z16" s="315" t="s">
        <v>24</v>
      </c>
      <c r="AA16" s="315"/>
      <c r="AB16" s="315"/>
      <c r="AC16" s="315" t="s">
        <v>25</v>
      </c>
      <c r="AD16" s="315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20"/>
      <c r="AP16" s="320"/>
      <c r="AQ16" s="36"/>
      <c r="AR16" s="36"/>
      <c r="AS16" s="313"/>
      <c r="AT16" s="316"/>
      <c r="AU16" s="316"/>
      <c r="AV16" s="316"/>
      <c r="AW16" s="316"/>
      <c r="AX16" s="316"/>
      <c r="AY16" s="316"/>
      <c r="AZ16" s="320"/>
      <c r="BA16" s="320"/>
      <c r="BB16" s="41"/>
      <c r="BC16" s="42"/>
      <c r="BD16" s="42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4"/>
    </row>
    <row r="17" spans="1:74" s="33" customFormat="1" ht="79.5" customHeight="1">
      <c r="A17" s="316"/>
      <c r="B17" s="316"/>
      <c r="C17" s="316"/>
      <c r="D17" s="316"/>
      <c r="E17" s="316"/>
      <c r="F17" s="316"/>
      <c r="G17" s="316"/>
      <c r="H17" s="316" t="s">
        <v>20</v>
      </c>
      <c r="I17" s="316"/>
      <c r="J17" s="34" t="s">
        <v>21</v>
      </c>
      <c r="K17" s="316" t="s">
        <v>26</v>
      </c>
      <c r="L17" s="316"/>
      <c r="M17" s="316" t="s">
        <v>27</v>
      </c>
      <c r="N17" s="316"/>
      <c r="O17" s="316"/>
      <c r="P17" s="316"/>
      <c r="Q17" s="316"/>
      <c r="R17" s="316"/>
      <c r="S17" s="316"/>
      <c r="T17" s="316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6"/>
      <c r="AF17" s="316"/>
      <c r="AG17" s="316"/>
      <c r="AH17" s="316"/>
      <c r="AI17" s="34" t="s">
        <v>28</v>
      </c>
      <c r="AJ17" s="34" t="s">
        <v>29</v>
      </c>
      <c r="AK17" s="34" t="s">
        <v>30</v>
      </c>
      <c r="AL17" s="34" t="s">
        <v>31</v>
      </c>
      <c r="AM17" s="34" t="s">
        <v>32</v>
      </c>
      <c r="AN17" s="34" t="s">
        <v>33</v>
      </c>
      <c r="AO17" s="35" t="s">
        <v>34</v>
      </c>
      <c r="AP17" s="35" t="s">
        <v>35</v>
      </c>
      <c r="AQ17" s="36"/>
      <c r="AR17" s="36"/>
      <c r="AS17" s="313"/>
      <c r="AT17" s="316"/>
      <c r="AU17" s="140" t="s">
        <v>122</v>
      </c>
      <c r="AV17" s="34" t="s">
        <v>123</v>
      </c>
      <c r="AW17" s="34" t="s">
        <v>162</v>
      </c>
      <c r="AX17" s="34" t="s">
        <v>163</v>
      </c>
      <c r="AY17" s="34" t="s">
        <v>164</v>
      </c>
      <c r="AZ17" s="35" t="s">
        <v>34</v>
      </c>
      <c r="BA17" s="35" t="s">
        <v>35</v>
      </c>
      <c r="BB17" s="37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</row>
    <row r="18" spans="1:74" s="33" customFormat="1" ht="12" hidden="1">
      <c r="A18" s="45">
        <v>1</v>
      </c>
      <c r="B18" s="45">
        <f aca="true" t="shared" si="0" ref="B18:J18">A18+1</f>
        <v>2</v>
      </c>
      <c r="C18" s="45">
        <f t="shared" si="0"/>
        <v>3</v>
      </c>
      <c r="D18" s="45">
        <f t="shared" si="0"/>
        <v>4</v>
      </c>
      <c r="E18" s="45">
        <f t="shared" si="0"/>
        <v>5</v>
      </c>
      <c r="F18" s="45">
        <f t="shared" si="0"/>
        <v>6</v>
      </c>
      <c r="G18" s="45">
        <f t="shared" si="0"/>
        <v>7</v>
      </c>
      <c r="H18" s="45">
        <f t="shared" si="0"/>
        <v>8</v>
      </c>
      <c r="I18" s="45">
        <f t="shared" si="0"/>
        <v>9</v>
      </c>
      <c r="J18" s="45">
        <f t="shared" si="0"/>
        <v>10</v>
      </c>
      <c r="K18" s="45"/>
      <c r="L18" s="45">
        <f>J18+1</f>
        <v>11</v>
      </c>
      <c r="M18" s="45">
        <f>L18+1</f>
        <v>12</v>
      </c>
      <c r="N18" s="45">
        <f>M18+1</f>
        <v>13</v>
      </c>
      <c r="O18" s="45"/>
      <c r="P18" s="45"/>
      <c r="Q18" s="45">
        <f>N18+1</f>
        <v>14</v>
      </c>
      <c r="R18" s="45">
        <f aca="true" t="shared" si="1" ref="R18:AR18">Q18+1</f>
        <v>15</v>
      </c>
      <c r="S18" s="45">
        <f t="shared" si="1"/>
        <v>16</v>
      </c>
      <c r="T18" s="45">
        <f t="shared" si="1"/>
        <v>17</v>
      </c>
      <c r="U18" s="45">
        <f t="shared" si="1"/>
        <v>18</v>
      </c>
      <c r="V18" s="45">
        <f t="shared" si="1"/>
        <v>19</v>
      </c>
      <c r="W18" s="45">
        <f t="shared" si="1"/>
        <v>20</v>
      </c>
      <c r="X18" s="45">
        <f t="shared" si="1"/>
        <v>21</v>
      </c>
      <c r="Y18" s="45">
        <f t="shared" si="1"/>
        <v>22</v>
      </c>
      <c r="Z18" s="45">
        <f t="shared" si="1"/>
        <v>23</v>
      </c>
      <c r="AA18" s="45">
        <f t="shared" si="1"/>
        <v>24</v>
      </c>
      <c r="AB18" s="45">
        <f t="shared" si="1"/>
        <v>25</v>
      </c>
      <c r="AC18" s="45">
        <f t="shared" si="1"/>
        <v>26</v>
      </c>
      <c r="AD18" s="45">
        <f t="shared" si="1"/>
        <v>27</v>
      </c>
      <c r="AE18" s="45">
        <f t="shared" si="1"/>
        <v>28</v>
      </c>
      <c r="AF18" s="45">
        <f t="shared" si="1"/>
        <v>29</v>
      </c>
      <c r="AG18" s="45">
        <f t="shared" si="1"/>
        <v>30</v>
      </c>
      <c r="AH18" s="45">
        <f t="shared" si="1"/>
        <v>31</v>
      </c>
      <c r="AI18" s="45">
        <f t="shared" si="1"/>
        <v>32</v>
      </c>
      <c r="AJ18" s="45">
        <f t="shared" si="1"/>
        <v>33</v>
      </c>
      <c r="AK18" s="45">
        <f t="shared" si="1"/>
        <v>34</v>
      </c>
      <c r="AL18" s="45">
        <f t="shared" si="1"/>
        <v>35</v>
      </c>
      <c r="AM18" s="45">
        <f t="shared" si="1"/>
        <v>36</v>
      </c>
      <c r="AN18" s="45">
        <f t="shared" si="1"/>
        <v>37</v>
      </c>
      <c r="AO18" s="45">
        <f t="shared" si="1"/>
        <v>38</v>
      </c>
      <c r="AP18" s="45">
        <f t="shared" si="1"/>
        <v>39</v>
      </c>
      <c r="AQ18" s="45">
        <f t="shared" si="1"/>
        <v>40</v>
      </c>
      <c r="AR18" s="45">
        <f t="shared" si="1"/>
        <v>41</v>
      </c>
      <c r="AS18" s="46"/>
      <c r="AT18" s="34"/>
      <c r="AU18" s="137">
        <f>AR18+1</f>
        <v>42</v>
      </c>
      <c r="AV18" s="45">
        <f>AU18+1</f>
        <v>43</v>
      </c>
      <c r="AW18" s="45">
        <f>AV18+1</f>
        <v>44</v>
      </c>
      <c r="AX18" s="45">
        <f>AW18+1</f>
        <v>45</v>
      </c>
      <c r="AY18" s="45">
        <f>AX18+1</f>
        <v>46</v>
      </c>
      <c r="AZ18" s="45" t="e">
        <f>#REF!+1</f>
        <v>#REF!</v>
      </c>
      <c r="BA18" s="45" t="e">
        <f>AZ18+1</f>
        <v>#REF!</v>
      </c>
      <c r="BB18" s="47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9"/>
    </row>
    <row r="19" spans="1:74" s="286" customFormat="1" ht="17.2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3">
        <v>4</v>
      </c>
      <c r="V19" s="273">
        <v>0</v>
      </c>
      <c r="W19" s="273">
        <v>0</v>
      </c>
      <c r="X19" s="273">
        <v>0</v>
      </c>
      <c r="Y19" s="273">
        <v>0</v>
      </c>
      <c r="Z19" s="273">
        <v>0</v>
      </c>
      <c r="AA19" s="273">
        <v>0</v>
      </c>
      <c r="AB19" s="273">
        <v>0</v>
      </c>
      <c r="AC19" s="273">
        <v>0</v>
      </c>
      <c r="AD19" s="273">
        <v>0</v>
      </c>
      <c r="AE19" s="274" t="s">
        <v>36</v>
      </c>
      <c r="AF19" s="275" t="s">
        <v>37</v>
      </c>
      <c r="AG19" s="276" t="e">
        <f>AG24+#REF!+#REF!+#REF!</f>
        <v>#REF!</v>
      </c>
      <c r="AH19" s="276" t="e">
        <f>AH24+#REF!+#REF!+#REF!</f>
        <v>#REF!</v>
      </c>
      <c r="AI19" s="276" t="e">
        <f>AI24+#REF!+#REF!+#REF!</f>
        <v>#REF!</v>
      </c>
      <c r="AJ19" s="276" t="e">
        <f>AJ24+#REF!+#REF!+#REF!</f>
        <v>#REF!</v>
      </c>
      <c r="AK19" s="276" t="e">
        <f>AK24+#REF!+#REF!+#REF!</f>
        <v>#REF!</v>
      </c>
      <c r="AL19" s="276" t="e">
        <f>AL24+#REF!+#REF!+#REF!</f>
        <v>#REF!</v>
      </c>
      <c r="AM19" s="276"/>
      <c r="AN19" s="276"/>
      <c r="AO19" s="277"/>
      <c r="AP19" s="277" t="e">
        <f>AP24+#REF!+#REF!+#REF!</f>
        <v>#REF!</v>
      </c>
      <c r="AQ19" s="277"/>
      <c r="AR19" s="277"/>
      <c r="AS19" s="322"/>
      <c r="AT19" s="278"/>
      <c r="AU19" s="279">
        <f>SUM(AU24,AU41,AU56,AU87,AU100,AU113,AU130,AU143)</f>
        <v>12403.253999999999</v>
      </c>
      <c r="AV19" s="280">
        <f>SUM(AV24,AV41,AV56,AV87,AV100,AV113,AV130,AV143)</f>
        <v>9176.497</v>
      </c>
      <c r="AW19" s="280">
        <f>SUM(AW24,AW41,AW56,AW87,AW100,AW113,AW130,AW143)</f>
        <v>8989.28</v>
      </c>
      <c r="AX19" s="280">
        <f>SUM(AX24,AX41,AX56,AX87,AX100,AX113,AX130,AX143)</f>
        <v>9139.28</v>
      </c>
      <c r="AY19" s="280">
        <f>SUM(AY24,AY41,AY56,AY87,AY100,AY113,AY130,AY143)</f>
        <v>13587.28</v>
      </c>
      <c r="AZ19" s="280">
        <f>AY19+AX19+AW19+AV19+AU19</f>
        <v>53295.591</v>
      </c>
      <c r="BA19" s="281">
        <v>2026</v>
      </c>
      <c r="BB19" s="282"/>
      <c r="BC19" s="283"/>
      <c r="BD19" s="283"/>
      <c r="BE19" s="284" t="e">
        <f>BE24+#REF!+#REF!+#REF!</f>
        <v>#REF!</v>
      </c>
      <c r="BF19" s="284" t="e">
        <f>BF24+#REF!+#REF!+#REF!</f>
        <v>#REF!</v>
      </c>
      <c r="BG19" s="284" t="e">
        <f>BG24+#REF!+#REF!+#REF!</f>
        <v>#REF!</v>
      </c>
      <c r="BH19" s="284" t="e">
        <f>BH24+#REF!+#REF!+#REF!</f>
        <v>#REF!</v>
      </c>
      <c r="BI19" s="284" t="e">
        <f>BI24+#REF!+#REF!+#REF!</f>
        <v>#REF!</v>
      </c>
      <c r="BJ19" s="284" t="e">
        <f>BJ24+#REF!+#REF!+#REF!</f>
        <v>#REF!</v>
      </c>
      <c r="BK19" s="284" t="e">
        <f>BK24+#REF!+#REF!+#REF!</f>
        <v>#REF!</v>
      </c>
      <c r="BL19" s="284" t="e">
        <f>BL24+#REF!+#REF!+#REF!</f>
        <v>#REF!</v>
      </c>
      <c r="BM19" s="284" t="e">
        <f>BM24+#REF!+#REF!+#REF!</f>
        <v>#REF!</v>
      </c>
      <c r="BN19" s="284" t="e">
        <f>BN24+#REF!+#REF!+#REF!</f>
        <v>#REF!</v>
      </c>
      <c r="BO19" s="284" t="e">
        <f>BO24+#REF!+#REF!+#REF!</f>
        <v>#REF!</v>
      </c>
      <c r="BP19" s="284" t="e">
        <f>BP24+#REF!+#REF!+#REF!</f>
        <v>#REF!</v>
      </c>
      <c r="BQ19" s="284" t="e">
        <f>BQ24+#REF!+#REF!+#REF!</f>
        <v>#REF!</v>
      </c>
      <c r="BR19" s="284" t="e">
        <f>BR24+#REF!+#REF!+#REF!</f>
        <v>#REF!</v>
      </c>
      <c r="BS19" s="284" t="e">
        <f>BS24+#REF!+#REF!+#REF!</f>
        <v>#REF!</v>
      </c>
      <c r="BT19" s="284" t="e">
        <f>BT24+#REF!+#REF!+#REF!</f>
        <v>#REF!</v>
      </c>
      <c r="BU19" s="284" t="e">
        <f>BU24+#REF!+#REF!+#REF!</f>
        <v>#REF!</v>
      </c>
      <c r="BV19" s="285"/>
    </row>
    <row r="20" spans="1:74" s="252" customFormat="1" ht="111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163">
        <v>4</v>
      </c>
      <c r="V20" s="163">
        <v>0</v>
      </c>
      <c r="W20" s="163">
        <v>0</v>
      </c>
      <c r="X20" s="163">
        <v>1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55" t="s">
        <v>189</v>
      </c>
      <c r="AF20" s="45"/>
      <c r="AG20" s="52"/>
      <c r="AH20" s="52" t="s">
        <v>39</v>
      </c>
      <c r="AI20" s="52" t="s">
        <v>39</v>
      </c>
      <c r="AJ20" s="51"/>
      <c r="AK20" s="51"/>
      <c r="AL20" s="51"/>
      <c r="AM20" s="51"/>
      <c r="AN20" s="51"/>
      <c r="AO20" s="52"/>
      <c r="AP20" s="52"/>
      <c r="AQ20" s="52"/>
      <c r="AR20" s="52"/>
      <c r="AS20" s="322"/>
      <c r="AT20" s="54"/>
      <c r="AU20" s="174"/>
      <c r="AV20" s="174" t="s">
        <v>118</v>
      </c>
      <c r="AW20" s="174"/>
      <c r="AX20" s="174"/>
      <c r="AY20" s="174"/>
      <c r="AZ20" s="174"/>
      <c r="BA20" s="173">
        <v>2026</v>
      </c>
      <c r="BB20" s="56"/>
      <c r="BC20" s="57"/>
      <c r="BD20" s="57"/>
      <c r="BE20" s="58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0"/>
    </row>
    <row r="21" spans="1:74" s="253" customFormat="1" ht="51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63">
        <v>4</v>
      </c>
      <c r="V21" s="163">
        <v>0</v>
      </c>
      <c r="W21" s="163">
        <v>0</v>
      </c>
      <c r="X21" s="163">
        <v>1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1</v>
      </c>
      <c r="AE21" s="61" t="s">
        <v>77</v>
      </c>
      <c r="AF21" s="45" t="s">
        <v>76</v>
      </c>
      <c r="AG21" s="52"/>
      <c r="AH21" s="52"/>
      <c r="AI21" s="52"/>
      <c r="AJ21" s="51"/>
      <c r="AK21" s="51"/>
      <c r="AL21" s="51"/>
      <c r="AM21" s="51"/>
      <c r="AN21" s="51"/>
      <c r="AO21" s="52"/>
      <c r="AP21" s="52"/>
      <c r="AQ21" s="52"/>
      <c r="AR21" s="52"/>
      <c r="AS21" s="322"/>
      <c r="AT21" s="53"/>
      <c r="AU21" s="175">
        <f>(AU144/AU19)*100</f>
        <v>19.92225338608723</v>
      </c>
      <c r="AV21" s="175">
        <f>(AV144/AV19)*100</f>
        <v>26.764025531747027</v>
      </c>
      <c r="AW21" s="175">
        <f>(AW144/AW19)*100</f>
        <v>27.32143174981756</v>
      </c>
      <c r="AX21" s="175">
        <f>(AX144/AX19)*100</f>
        <v>26.873014066753615</v>
      </c>
      <c r="AY21" s="175">
        <f>(AY144/AY19)*100</f>
        <v>18.075729653028418</v>
      </c>
      <c r="AZ21" s="175" t="s">
        <v>38</v>
      </c>
      <c r="BA21" s="173">
        <v>2026</v>
      </c>
      <c r="BB21" s="63"/>
      <c r="BC21" s="64"/>
      <c r="BD21" s="65"/>
      <c r="BE21" s="66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8"/>
    </row>
    <row r="22" spans="1:74" s="243" customFormat="1" ht="51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163">
        <v>4</v>
      </c>
      <c r="V22" s="163">
        <v>0</v>
      </c>
      <c r="W22" s="163">
        <v>0</v>
      </c>
      <c r="X22" s="163">
        <v>1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2</v>
      </c>
      <c r="AE22" s="61" t="s">
        <v>78</v>
      </c>
      <c r="AF22" s="45" t="s">
        <v>76</v>
      </c>
      <c r="AG22" s="51"/>
      <c r="AH22" s="51"/>
      <c r="AI22" s="51"/>
      <c r="AJ22" s="51"/>
      <c r="AK22" s="51"/>
      <c r="AL22" s="51"/>
      <c r="AM22" s="51"/>
      <c r="AN22" s="51"/>
      <c r="AO22" s="52"/>
      <c r="AP22" s="52"/>
      <c r="AQ22" s="52"/>
      <c r="AR22" s="52"/>
      <c r="AS22" s="322"/>
      <c r="AT22" s="54" t="s">
        <v>38</v>
      </c>
      <c r="AU22" s="189">
        <f>(AU89/1228)*100</f>
        <v>0.24429967426710095</v>
      </c>
      <c r="AV22" s="189">
        <f>(AV89/1262)*100</f>
        <v>0.2377179080824089</v>
      </c>
      <c r="AW22" s="189">
        <f>(AW89/1262)*100</f>
        <v>0.2377179080824089</v>
      </c>
      <c r="AX22" s="189">
        <f>(AX89/1262)*100</f>
        <v>0.39619651347068147</v>
      </c>
      <c r="AY22" s="189">
        <f>(AY89/1262)*100</f>
        <v>0.39619651347068147</v>
      </c>
      <c r="AZ22" s="189" t="s">
        <v>38</v>
      </c>
      <c r="BA22" s="173">
        <v>2026</v>
      </c>
      <c r="BB22" s="69"/>
      <c r="BC22" s="70"/>
      <c r="BD22" s="70"/>
      <c r="BE22" s="58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2"/>
    </row>
    <row r="23" spans="1:74" s="253" customFormat="1" ht="37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63">
        <v>4</v>
      </c>
      <c r="V23" s="163">
        <v>0</v>
      </c>
      <c r="W23" s="163">
        <v>0</v>
      </c>
      <c r="X23" s="163">
        <v>1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3</v>
      </c>
      <c r="AE23" s="61" t="s">
        <v>79</v>
      </c>
      <c r="AF23" s="45" t="s">
        <v>76</v>
      </c>
      <c r="AG23" s="52"/>
      <c r="AH23" s="52"/>
      <c r="AI23" s="52"/>
      <c r="AJ23" s="51"/>
      <c r="AK23" s="51"/>
      <c r="AL23" s="51"/>
      <c r="AM23" s="51"/>
      <c r="AN23" s="51"/>
      <c r="AO23" s="52"/>
      <c r="AP23" s="52"/>
      <c r="AQ23" s="52"/>
      <c r="AR23" s="52"/>
      <c r="AS23" s="322"/>
      <c r="AT23" s="74"/>
      <c r="AU23" s="178">
        <f>(17/1228)*100</f>
        <v>1.3843648208469055</v>
      </c>
      <c r="AV23" s="178">
        <f>(22/1228)*100</f>
        <v>1.7915309446254073</v>
      </c>
      <c r="AW23" s="178">
        <f>(27/1228)*100</f>
        <v>2.198697068403909</v>
      </c>
      <c r="AX23" s="178">
        <f>(27/1228)*100</f>
        <v>2.198697068403909</v>
      </c>
      <c r="AY23" s="178">
        <f>(32/1228)*100</f>
        <v>2.6058631921824107</v>
      </c>
      <c r="AZ23" s="176" t="s">
        <v>38</v>
      </c>
      <c r="BA23" s="173">
        <v>2026</v>
      </c>
      <c r="BB23" s="63"/>
      <c r="BC23" s="64"/>
      <c r="BD23" s="65"/>
      <c r="BE23" s="66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8"/>
    </row>
    <row r="24" spans="1:74" s="254" customFormat="1" ht="47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65">
        <v>4</v>
      </c>
      <c r="V24" s="165">
        <v>0</v>
      </c>
      <c r="W24" s="165">
        <v>1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50" t="s">
        <v>80</v>
      </c>
      <c r="AF24" s="215" t="s">
        <v>68</v>
      </c>
      <c r="AG24" s="75" t="e">
        <f>AG25+#REF!+#REF!</f>
        <v>#REF!</v>
      </c>
      <c r="AH24" s="75" t="e">
        <f>AH25+#REF!+#REF!</f>
        <v>#REF!</v>
      </c>
      <c r="AI24" s="75" t="e">
        <f>AI25+#REF!+#REF!</f>
        <v>#REF!</v>
      </c>
      <c r="AJ24" s="75" t="e">
        <f>AJ25+#REF!+#REF!</f>
        <v>#REF!</v>
      </c>
      <c r="AK24" s="75"/>
      <c r="AL24" s="75" t="e">
        <f>AL25+#REF!+#REF!</f>
        <v>#REF!</v>
      </c>
      <c r="AM24" s="75"/>
      <c r="AN24" s="75"/>
      <c r="AO24" s="76"/>
      <c r="AP24" s="76" t="e">
        <f>AP25+#REF!+#REF!</f>
        <v>#REF!</v>
      </c>
      <c r="AQ24" s="76"/>
      <c r="AR24" s="76"/>
      <c r="AS24" s="77"/>
      <c r="AT24" s="78"/>
      <c r="AU24" s="266">
        <f>AU25</f>
        <v>5.25701</v>
      </c>
      <c r="AV24" s="216">
        <f>AV25</f>
        <v>65</v>
      </c>
      <c r="AW24" s="216">
        <f>AW25</f>
        <v>65</v>
      </c>
      <c r="AX24" s="216">
        <f>AX25</f>
        <v>65</v>
      </c>
      <c r="AY24" s="216">
        <f>AY25</f>
        <v>65</v>
      </c>
      <c r="AZ24" s="216">
        <f>AY24+AX24+AW24+AV24+AU24</f>
        <v>265.25701</v>
      </c>
      <c r="BA24" s="220">
        <v>2026</v>
      </c>
      <c r="BB24" s="79"/>
      <c r="BC24" s="80"/>
      <c r="BD24" s="80"/>
      <c r="BE24" s="81" t="e">
        <f>BE25+#REF!+#REF!</f>
        <v>#REF!</v>
      </c>
      <c r="BF24" s="82" t="e">
        <f>BF25+#REF!+#REF!</f>
        <v>#REF!</v>
      </c>
      <c r="BG24" s="82" t="e">
        <f>BG25+#REF!+#REF!</f>
        <v>#REF!</v>
      </c>
      <c r="BH24" s="82" t="e">
        <f>BH25+#REF!+#REF!</f>
        <v>#REF!</v>
      </c>
      <c r="BI24" s="82" t="e">
        <f>BI25+#REF!+#REF!</f>
        <v>#REF!</v>
      </c>
      <c r="BJ24" s="82" t="e">
        <f>BJ25+#REF!+#REF!</f>
        <v>#REF!</v>
      </c>
      <c r="BK24" s="82" t="e">
        <f>BK25+#REF!+#REF!</f>
        <v>#REF!</v>
      </c>
      <c r="BL24" s="82" t="e">
        <f>BL25+#REF!+#REF!</f>
        <v>#REF!</v>
      </c>
      <c r="BM24" s="82" t="e">
        <f>BM25+#REF!+#REF!</f>
        <v>#REF!</v>
      </c>
      <c r="BN24" s="82" t="e">
        <f>BN25+#REF!+#REF!</f>
        <v>#REF!</v>
      </c>
      <c r="BO24" s="82" t="e">
        <f>BO25+#REF!+#REF!</f>
        <v>#REF!</v>
      </c>
      <c r="BP24" s="82" t="e">
        <f>BP25+#REF!+#REF!</f>
        <v>#REF!</v>
      </c>
      <c r="BQ24" s="82" t="e">
        <f>BQ25+#REF!+#REF!</f>
        <v>#REF!</v>
      </c>
      <c r="BR24" s="82" t="e">
        <f>BR25+#REF!+#REF!</f>
        <v>#REF!</v>
      </c>
      <c r="BS24" s="82" t="e">
        <f>BS25+#REF!+#REF!</f>
        <v>#REF!</v>
      </c>
      <c r="BT24" s="82" t="e">
        <f>BT25+#REF!+#REF!</f>
        <v>#REF!</v>
      </c>
      <c r="BU24" s="82" t="e">
        <f>BU25+#REF!+#REF!</f>
        <v>#REF!</v>
      </c>
      <c r="BV24" s="83" t="e">
        <f>BV25+#REF!+#REF!</f>
        <v>#REF!</v>
      </c>
    </row>
    <row r="25" spans="1:74" s="244" customFormat="1" ht="46.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64">
        <v>4</v>
      </c>
      <c r="V25" s="164">
        <v>0</v>
      </c>
      <c r="W25" s="164">
        <v>1</v>
      </c>
      <c r="X25" s="164">
        <v>0</v>
      </c>
      <c r="Y25" s="164">
        <v>1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52" t="s">
        <v>40</v>
      </c>
      <c r="AF25" s="227" t="s">
        <v>68</v>
      </c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323"/>
      <c r="AT25" s="62"/>
      <c r="AU25" s="228">
        <f>SUM(AU27,AU29,AU31,AU33)</f>
        <v>5.25701</v>
      </c>
      <c r="AV25" s="228">
        <f>SUM(AV27,AV29,AV31,AV33)</f>
        <v>65</v>
      </c>
      <c r="AW25" s="228">
        <f>SUM(AW27,AW29,AW31,AW33)</f>
        <v>65</v>
      </c>
      <c r="AX25" s="228">
        <f>SUM(AX27,AX29,AX31,AX33)</f>
        <v>65</v>
      </c>
      <c r="AY25" s="228">
        <f>SUM(AY27,AY29,AY31,AY33)</f>
        <v>65</v>
      </c>
      <c r="AZ25" s="301">
        <f>AU25+AV25+AW25+AX25+AY25</f>
        <v>265.25701</v>
      </c>
      <c r="BA25" s="226">
        <v>2026</v>
      </c>
      <c r="BB25" s="84"/>
      <c r="BC25" s="85"/>
      <c r="BD25" s="85"/>
      <c r="BE25" s="86" t="e">
        <f>BE130+#REF!</f>
        <v>#REF!</v>
      </c>
      <c r="BF25" s="86" t="e">
        <f>BF130+#REF!</f>
        <v>#REF!</v>
      </c>
      <c r="BG25" s="86" t="e">
        <f>BG130+#REF!</f>
        <v>#REF!</v>
      </c>
      <c r="BH25" s="86" t="e">
        <f>BH130+#REF!</f>
        <v>#REF!</v>
      </c>
      <c r="BI25" s="86" t="e">
        <f>BI130+#REF!</f>
        <v>#REF!</v>
      </c>
      <c r="BJ25" s="86" t="e">
        <f>BJ130+#REF!</f>
        <v>#REF!</v>
      </c>
      <c r="BK25" s="86" t="e">
        <f>BK130+#REF!</f>
        <v>#REF!</v>
      </c>
      <c r="BL25" s="86" t="e">
        <f>BL130+#REF!</f>
        <v>#REF!</v>
      </c>
      <c r="BM25" s="86" t="e">
        <f>BM130+#REF!</f>
        <v>#REF!</v>
      </c>
      <c r="BN25" s="86" t="e">
        <f>BN130+#REF!</f>
        <v>#REF!</v>
      </c>
      <c r="BO25" s="86" t="e">
        <f>BO130+#REF!</f>
        <v>#REF!</v>
      </c>
      <c r="BP25" s="86" t="e">
        <f>BP130+#REF!</f>
        <v>#REF!</v>
      </c>
      <c r="BQ25" s="86" t="e">
        <f>BQ130+#REF!</f>
        <v>#REF!</v>
      </c>
      <c r="BR25" s="86" t="e">
        <f>BR130+#REF!</f>
        <v>#REF!</v>
      </c>
      <c r="BS25" s="86" t="e">
        <f>BS130+#REF!</f>
        <v>#REF!</v>
      </c>
      <c r="BT25" s="86" t="e">
        <f>BT130+#REF!</f>
        <v>#REF!</v>
      </c>
      <c r="BU25" s="86" t="e">
        <f>BU130+#REF!</f>
        <v>#REF!</v>
      </c>
      <c r="BV25" s="87" t="e">
        <f>BE25+BK25+BN25+BQ25+BS25+BU25</f>
        <v>#REF!</v>
      </c>
    </row>
    <row r="26" spans="1:74" s="245" customFormat="1" ht="34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163">
        <v>4</v>
      </c>
      <c r="V26" s="163">
        <v>0</v>
      </c>
      <c r="W26" s="163">
        <v>1</v>
      </c>
      <c r="X26" s="163">
        <v>0</v>
      </c>
      <c r="Y26" s="163">
        <v>1</v>
      </c>
      <c r="Z26" s="163">
        <v>0</v>
      </c>
      <c r="AA26" s="163">
        <v>0</v>
      </c>
      <c r="AB26" s="163">
        <v>0</v>
      </c>
      <c r="AC26" s="163">
        <v>0</v>
      </c>
      <c r="AD26" s="163">
        <v>1</v>
      </c>
      <c r="AE26" s="145" t="s">
        <v>82</v>
      </c>
      <c r="AF26" s="90" t="s">
        <v>69</v>
      </c>
      <c r="AG26" s="51"/>
      <c r="AH26" s="51"/>
      <c r="AI26" s="51"/>
      <c r="AJ26" s="51"/>
      <c r="AK26" s="51"/>
      <c r="AL26" s="51"/>
      <c r="AM26" s="51"/>
      <c r="AN26" s="51"/>
      <c r="AO26" s="52"/>
      <c r="AP26" s="52"/>
      <c r="AQ26" s="52"/>
      <c r="AR26" s="52"/>
      <c r="AS26" s="323"/>
      <c r="AT26" s="54"/>
      <c r="AU26" s="176">
        <v>2</v>
      </c>
      <c r="AV26" s="177">
        <v>2</v>
      </c>
      <c r="AW26" s="177">
        <v>2</v>
      </c>
      <c r="AX26" s="177">
        <v>2</v>
      </c>
      <c r="AY26" s="177">
        <v>2</v>
      </c>
      <c r="AZ26" s="175">
        <v>2</v>
      </c>
      <c r="BA26" s="173">
        <v>2026</v>
      </c>
      <c r="BB26" s="91"/>
      <c r="BC26" s="92"/>
      <c r="BD26" s="93"/>
      <c r="BE26" s="94">
        <v>0</v>
      </c>
      <c r="BF26" s="95"/>
      <c r="BG26" s="95"/>
      <c r="BH26" s="95"/>
      <c r="BI26" s="95"/>
      <c r="BJ26" s="95"/>
      <c r="BK26" s="94">
        <v>0</v>
      </c>
      <c r="BL26" s="95"/>
      <c r="BM26" s="95"/>
      <c r="BN26" s="94">
        <v>0</v>
      </c>
      <c r="BO26" s="95"/>
      <c r="BP26" s="95"/>
      <c r="BQ26" s="94">
        <v>0</v>
      </c>
      <c r="BR26" s="95"/>
      <c r="BS26" s="94">
        <v>0</v>
      </c>
      <c r="BT26" s="95"/>
      <c r="BU26" s="94">
        <v>0</v>
      </c>
      <c r="BV26" s="96"/>
    </row>
    <row r="27" spans="1:74" s="243" customFormat="1" ht="36" customHeight="1">
      <c r="A27" s="148">
        <v>7</v>
      </c>
      <c r="B27" s="148">
        <v>0</v>
      </c>
      <c r="C27" s="148">
        <v>0</v>
      </c>
      <c r="D27" s="148">
        <v>0</v>
      </c>
      <c r="E27" s="148">
        <v>3</v>
      </c>
      <c r="F27" s="148">
        <v>1</v>
      </c>
      <c r="G27" s="148">
        <v>0</v>
      </c>
      <c r="H27" s="148">
        <v>4</v>
      </c>
      <c r="I27" s="148">
        <v>0</v>
      </c>
      <c r="J27" s="148">
        <v>1</v>
      </c>
      <c r="K27" s="148">
        <v>0</v>
      </c>
      <c r="L27" s="148">
        <v>1</v>
      </c>
      <c r="M27" s="148">
        <v>4</v>
      </c>
      <c r="N27" s="148">
        <v>0</v>
      </c>
      <c r="O27" s="148">
        <v>0</v>
      </c>
      <c r="P27" s="148">
        <v>1</v>
      </c>
      <c r="Q27" s="148" t="s">
        <v>56</v>
      </c>
      <c r="R27" s="147"/>
      <c r="S27" s="147"/>
      <c r="T27" s="147"/>
      <c r="U27" s="163">
        <v>4</v>
      </c>
      <c r="V27" s="163">
        <v>0</v>
      </c>
      <c r="W27" s="163">
        <v>1</v>
      </c>
      <c r="X27" s="163">
        <v>0</v>
      </c>
      <c r="Y27" s="163">
        <v>1</v>
      </c>
      <c r="Z27" s="163">
        <v>0</v>
      </c>
      <c r="AA27" s="163">
        <v>0</v>
      </c>
      <c r="AB27" s="163">
        <v>1</v>
      </c>
      <c r="AC27" s="163">
        <v>0</v>
      </c>
      <c r="AD27" s="163">
        <v>0</v>
      </c>
      <c r="AE27" s="287" t="s">
        <v>144</v>
      </c>
      <c r="AF27" s="45" t="s">
        <v>37</v>
      </c>
      <c r="AG27" s="51"/>
      <c r="AH27" s="51"/>
      <c r="AI27" s="51"/>
      <c r="AJ27" s="51"/>
      <c r="AK27" s="51"/>
      <c r="AL27" s="51"/>
      <c r="AM27" s="51"/>
      <c r="AN27" s="51"/>
      <c r="AO27" s="52"/>
      <c r="AP27" s="52"/>
      <c r="AQ27" s="52"/>
      <c r="AR27" s="52"/>
      <c r="AS27" s="323"/>
      <c r="AT27" s="54"/>
      <c r="AU27" s="197">
        <v>0</v>
      </c>
      <c r="AV27" s="197">
        <v>5</v>
      </c>
      <c r="AW27" s="197">
        <v>5</v>
      </c>
      <c r="AX27" s="197">
        <v>5</v>
      </c>
      <c r="AY27" s="197">
        <v>5</v>
      </c>
      <c r="AZ27" s="199">
        <f>AY27+AX27+AW27+AV27+AU27</f>
        <v>20</v>
      </c>
      <c r="BA27" s="173">
        <v>2026</v>
      </c>
      <c r="BB27" s="69"/>
      <c r="BC27" s="70"/>
      <c r="BD27" s="70"/>
      <c r="BE27" s="58">
        <v>1</v>
      </c>
      <c r="BF27" s="71"/>
      <c r="BG27" s="71"/>
      <c r="BH27" s="71"/>
      <c r="BI27" s="71"/>
      <c r="BJ27" s="71"/>
      <c r="BK27" s="58">
        <v>1</v>
      </c>
      <c r="BL27" s="71"/>
      <c r="BM27" s="71"/>
      <c r="BN27" s="58">
        <v>1</v>
      </c>
      <c r="BO27" s="71"/>
      <c r="BP27" s="71"/>
      <c r="BQ27" s="58">
        <v>1</v>
      </c>
      <c r="BR27" s="71"/>
      <c r="BS27" s="58">
        <v>1</v>
      </c>
      <c r="BT27" s="71"/>
      <c r="BU27" s="58">
        <v>1</v>
      </c>
      <c r="BV27" s="98"/>
    </row>
    <row r="28" spans="1:74" s="247" customFormat="1" ht="32.2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63">
        <v>4</v>
      </c>
      <c r="V28" s="163">
        <v>0</v>
      </c>
      <c r="W28" s="163">
        <v>1</v>
      </c>
      <c r="X28" s="163">
        <v>0</v>
      </c>
      <c r="Y28" s="163">
        <v>1</v>
      </c>
      <c r="Z28" s="163">
        <v>0</v>
      </c>
      <c r="AA28" s="163">
        <v>0</v>
      </c>
      <c r="AB28" s="163">
        <v>1</v>
      </c>
      <c r="AC28" s="163">
        <v>0</v>
      </c>
      <c r="AD28" s="163">
        <v>1</v>
      </c>
      <c r="AE28" s="145" t="s">
        <v>81</v>
      </c>
      <c r="AF28" s="45" t="s">
        <v>47</v>
      </c>
      <c r="AG28" s="51"/>
      <c r="AH28" s="51"/>
      <c r="AI28" s="51"/>
      <c r="AJ28" s="51"/>
      <c r="AK28" s="51"/>
      <c r="AL28" s="51"/>
      <c r="AM28" s="51"/>
      <c r="AN28" s="51"/>
      <c r="AO28" s="52"/>
      <c r="AP28" s="52"/>
      <c r="AQ28" s="52"/>
      <c r="AR28" s="52"/>
      <c r="AS28" s="323"/>
      <c r="AT28" s="53"/>
      <c r="AU28" s="176">
        <v>0</v>
      </c>
      <c r="AV28" s="176">
        <v>7</v>
      </c>
      <c r="AW28" s="176">
        <v>7</v>
      </c>
      <c r="AX28" s="176">
        <v>7</v>
      </c>
      <c r="AY28" s="176">
        <v>7</v>
      </c>
      <c r="AZ28" s="174">
        <v>7</v>
      </c>
      <c r="BA28" s="173">
        <v>2026</v>
      </c>
      <c r="BB28" s="99"/>
      <c r="BC28" s="92"/>
      <c r="BD28" s="100"/>
      <c r="BE28" s="66">
        <v>100</v>
      </c>
      <c r="BF28" s="101"/>
      <c r="BG28" s="101"/>
      <c r="BH28" s="101"/>
      <c r="BI28" s="101"/>
      <c r="BJ28" s="101"/>
      <c r="BK28" s="66">
        <v>100</v>
      </c>
      <c r="BL28" s="101"/>
      <c r="BM28" s="101"/>
      <c r="BN28" s="66">
        <v>100</v>
      </c>
      <c r="BO28" s="101"/>
      <c r="BP28" s="101"/>
      <c r="BQ28" s="66">
        <v>100</v>
      </c>
      <c r="BR28" s="101"/>
      <c r="BS28" s="66">
        <v>100</v>
      </c>
      <c r="BT28" s="101"/>
      <c r="BU28" s="66">
        <v>100</v>
      </c>
      <c r="BV28" s="102"/>
    </row>
    <row r="29" spans="1:74" s="247" customFormat="1" ht="31.5">
      <c r="A29" s="148">
        <v>7</v>
      </c>
      <c r="B29" s="148">
        <v>0</v>
      </c>
      <c r="C29" s="148">
        <v>0</v>
      </c>
      <c r="D29" s="148">
        <v>0</v>
      </c>
      <c r="E29" s="148">
        <v>3</v>
      </c>
      <c r="F29" s="148">
        <v>1</v>
      </c>
      <c r="G29" s="148">
        <v>0</v>
      </c>
      <c r="H29" s="148">
        <v>4</v>
      </c>
      <c r="I29" s="148">
        <v>0</v>
      </c>
      <c r="J29" s="148">
        <v>1</v>
      </c>
      <c r="K29" s="148">
        <v>0</v>
      </c>
      <c r="L29" s="148">
        <v>1</v>
      </c>
      <c r="M29" s="148">
        <v>4</v>
      </c>
      <c r="N29" s="148">
        <v>0</v>
      </c>
      <c r="O29" s="148">
        <v>0</v>
      </c>
      <c r="P29" s="148">
        <v>2</v>
      </c>
      <c r="Q29" s="148" t="s">
        <v>56</v>
      </c>
      <c r="R29" s="147"/>
      <c r="S29" s="147"/>
      <c r="T29" s="147"/>
      <c r="U29" s="163">
        <v>4</v>
      </c>
      <c r="V29" s="163">
        <v>0</v>
      </c>
      <c r="W29" s="163">
        <v>1</v>
      </c>
      <c r="X29" s="163">
        <v>0</v>
      </c>
      <c r="Y29" s="163">
        <v>1</v>
      </c>
      <c r="Z29" s="163">
        <v>0</v>
      </c>
      <c r="AA29" s="163">
        <v>0</v>
      </c>
      <c r="AB29" s="163">
        <v>2</v>
      </c>
      <c r="AC29" s="163">
        <v>0</v>
      </c>
      <c r="AD29" s="163">
        <v>0</v>
      </c>
      <c r="AE29" s="288" t="s">
        <v>145</v>
      </c>
      <c r="AF29" s="45" t="s">
        <v>68</v>
      </c>
      <c r="AG29" s="51"/>
      <c r="AH29" s="51"/>
      <c r="AI29" s="51"/>
      <c r="AJ29" s="51"/>
      <c r="AK29" s="51"/>
      <c r="AL29" s="51"/>
      <c r="AM29" s="51"/>
      <c r="AN29" s="51"/>
      <c r="AO29" s="52"/>
      <c r="AP29" s="52"/>
      <c r="AQ29" s="52"/>
      <c r="AR29" s="52"/>
      <c r="AS29" s="323"/>
      <c r="AT29" s="54"/>
      <c r="AU29" s="197">
        <v>0</v>
      </c>
      <c r="AV29" s="198">
        <v>5</v>
      </c>
      <c r="AW29" s="199">
        <v>5</v>
      </c>
      <c r="AX29" s="197">
        <v>5</v>
      </c>
      <c r="AY29" s="197">
        <v>5</v>
      </c>
      <c r="AZ29" s="200">
        <f>AY29+AX29+AW29+AV29+AU29</f>
        <v>20</v>
      </c>
      <c r="BA29" s="173">
        <v>2026</v>
      </c>
      <c r="BB29" s="99"/>
      <c r="BC29" s="92"/>
      <c r="BD29" s="100"/>
      <c r="BE29" s="66">
        <v>5</v>
      </c>
      <c r="BF29" s="101"/>
      <c r="BG29" s="101"/>
      <c r="BH29" s="101"/>
      <c r="BI29" s="101"/>
      <c r="BJ29" s="101"/>
      <c r="BK29" s="66">
        <v>5</v>
      </c>
      <c r="BL29" s="101"/>
      <c r="BM29" s="101"/>
      <c r="BN29" s="66">
        <v>5</v>
      </c>
      <c r="BO29" s="101"/>
      <c r="BP29" s="101"/>
      <c r="BQ29" s="66">
        <v>5</v>
      </c>
      <c r="BR29" s="101"/>
      <c r="BS29" s="66">
        <v>5</v>
      </c>
      <c r="BT29" s="101"/>
      <c r="BU29" s="66">
        <v>5</v>
      </c>
      <c r="BV29" s="102"/>
    </row>
    <row r="30" spans="1:74" s="243" customFormat="1" ht="31.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63">
        <v>4</v>
      </c>
      <c r="V30" s="163">
        <v>0</v>
      </c>
      <c r="W30" s="163">
        <v>1</v>
      </c>
      <c r="X30" s="163">
        <v>0</v>
      </c>
      <c r="Y30" s="163">
        <v>1</v>
      </c>
      <c r="Z30" s="163">
        <v>0</v>
      </c>
      <c r="AA30" s="163">
        <v>0</v>
      </c>
      <c r="AB30" s="163">
        <v>2</v>
      </c>
      <c r="AC30" s="163">
        <v>0</v>
      </c>
      <c r="AD30" s="163">
        <v>1</v>
      </c>
      <c r="AE30" s="145" t="s">
        <v>82</v>
      </c>
      <c r="AF30" s="45" t="s">
        <v>47</v>
      </c>
      <c r="AG30" s="51"/>
      <c r="AH30" s="51"/>
      <c r="AI30" s="51"/>
      <c r="AJ30" s="51"/>
      <c r="AK30" s="51"/>
      <c r="AL30" s="51"/>
      <c r="AM30" s="51"/>
      <c r="AN30" s="51"/>
      <c r="AO30" s="52"/>
      <c r="AP30" s="52"/>
      <c r="AQ30" s="52"/>
      <c r="AR30" s="52"/>
      <c r="AS30" s="323"/>
      <c r="AT30" s="54"/>
      <c r="AU30" s="176">
        <v>0</v>
      </c>
      <c r="AV30" s="177">
        <v>2</v>
      </c>
      <c r="AW30" s="177">
        <v>2</v>
      </c>
      <c r="AX30" s="177">
        <v>2</v>
      </c>
      <c r="AY30" s="177">
        <v>2</v>
      </c>
      <c r="AZ30" s="177">
        <v>2</v>
      </c>
      <c r="BA30" s="173">
        <v>2026</v>
      </c>
      <c r="BB30" s="69"/>
      <c r="BC30" s="70"/>
      <c r="BD30" s="70"/>
      <c r="BE30" s="58">
        <v>1</v>
      </c>
      <c r="BF30" s="71"/>
      <c r="BG30" s="71"/>
      <c r="BH30" s="71"/>
      <c r="BI30" s="71"/>
      <c r="BJ30" s="71"/>
      <c r="BK30" s="58">
        <v>1</v>
      </c>
      <c r="BL30" s="71"/>
      <c r="BM30" s="71"/>
      <c r="BN30" s="58">
        <v>1</v>
      </c>
      <c r="BO30" s="71"/>
      <c r="BP30" s="71"/>
      <c r="BQ30" s="58">
        <v>1</v>
      </c>
      <c r="BR30" s="71"/>
      <c r="BS30" s="58">
        <v>1</v>
      </c>
      <c r="BT30" s="71"/>
      <c r="BU30" s="58">
        <v>1</v>
      </c>
      <c r="BV30" s="98"/>
    </row>
    <row r="31" spans="1:74" s="247" customFormat="1" ht="31.5">
      <c r="A31" s="148">
        <v>7</v>
      </c>
      <c r="B31" s="148">
        <v>0</v>
      </c>
      <c r="C31" s="148">
        <v>0</v>
      </c>
      <c r="D31" s="148">
        <v>0</v>
      </c>
      <c r="E31" s="148">
        <v>3</v>
      </c>
      <c r="F31" s="148">
        <v>1</v>
      </c>
      <c r="G31" s="148">
        <v>0</v>
      </c>
      <c r="H31" s="148">
        <v>4</v>
      </c>
      <c r="I31" s="148">
        <v>0</v>
      </c>
      <c r="J31" s="148">
        <v>1</v>
      </c>
      <c r="K31" s="148">
        <v>0</v>
      </c>
      <c r="L31" s="148">
        <v>1</v>
      </c>
      <c r="M31" s="148">
        <v>4</v>
      </c>
      <c r="N31" s="148">
        <v>0</v>
      </c>
      <c r="O31" s="148">
        <v>0</v>
      </c>
      <c r="P31" s="148">
        <v>3</v>
      </c>
      <c r="Q31" s="148" t="s">
        <v>56</v>
      </c>
      <c r="R31" s="147"/>
      <c r="S31" s="147"/>
      <c r="T31" s="147"/>
      <c r="U31" s="163">
        <v>4</v>
      </c>
      <c r="V31" s="163">
        <v>0</v>
      </c>
      <c r="W31" s="163">
        <v>1</v>
      </c>
      <c r="X31" s="163">
        <v>0</v>
      </c>
      <c r="Y31" s="163">
        <v>1</v>
      </c>
      <c r="Z31" s="163">
        <v>0</v>
      </c>
      <c r="AA31" s="163">
        <v>0</v>
      </c>
      <c r="AB31" s="163">
        <v>3</v>
      </c>
      <c r="AC31" s="163">
        <v>0</v>
      </c>
      <c r="AD31" s="163">
        <v>0</v>
      </c>
      <c r="AE31" s="288" t="s">
        <v>146</v>
      </c>
      <c r="AF31" s="45" t="s">
        <v>68</v>
      </c>
      <c r="AG31" s="104"/>
      <c r="AH31" s="51"/>
      <c r="AI31" s="51"/>
      <c r="AJ31" s="51"/>
      <c r="AK31" s="51"/>
      <c r="AL31" s="104"/>
      <c r="AM31" s="51"/>
      <c r="AN31" s="51"/>
      <c r="AO31" s="52"/>
      <c r="AP31" s="52"/>
      <c r="AQ31" s="52"/>
      <c r="AR31" s="52"/>
      <c r="AS31" s="323"/>
      <c r="AT31" s="53"/>
      <c r="AU31" s="197">
        <v>0</v>
      </c>
      <c r="AV31" s="197">
        <v>5</v>
      </c>
      <c r="AW31" s="197">
        <v>5</v>
      </c>
      <c r="AX31" s="197">
        <v>5</v>
      </c>
      <c r="AY31" s="197">
        <v>5</v>
      </c>
      <c r="AZ31" s="198">
        <f>AY31+AX31+AW31+AV31+AU31</f>
        <v>20</v>
      </c>
      <c r="BA31" s="173">
        <v>2026</v>
      </c>
      <c r="BB31" s="99"/>
      <c r="BC31" s="92"/>
      <c r="BD31" s="100"/>
      <c r="BE31" s="66">
        <v>10</v>
      </c>
      <c r="BF31" s="101"/>
      <c r="BG31" s="101"/>
      <c r="BH31" s="101"/>
      <c r="BI31" s="101"/>
      <c r="BJ31" s="101"/>
      <c r="BK31" s="66">
        <v>11</v>
      </c>
      <c r="BL31" s="101"/>
      <c r="BM31" s="101"/>
      <c r="BN31" s="66">
        <v>12</v>
      </c>
      <c r="BO31" s="101"/>
      <c r="BP31" s="101"/>
      <c r="BQ31" s="66">
        <v>12</v>
      </c>
      <c r="BR31" s="101"/>
      <c r="BS31" s="66">
        <v>12</v>
      </c>
      <c r="BT31" s="101"/>
      <c r="BU31" s="66">
        <v>12</v>
      </c>
      <c r="BV31" s="105"/>
    </row>
    <row r="32" spans="1:74" s="247" customFormat="1" ht="34.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63">
        <v>4</v>
      </c>
      <c r="V32" s="163">
        <v>0</v>
      </c>
      <c r="W32" s="163">
        <v>1</v>
      </c>
      <c r="X32" s="163">
        <v>0</v>
      </c>
      <c r="Y32" s="163">
        <v>1</v>
      </c>
      <c r="Z32" s="163">
        <v>0</v>
      </c>
      <c r="AA32" s="163">
        <v>0</v>
      </c>
      <c r="AB32" s="163">
        <v>3</v>
      </c>
      <c r="AC32" s="163">
        <v>0</v>
      </c>
      <c r="AD32" s="163">
        <v>1</v>
      </c>
      <c r="AE32" s="145" t="s">
        <v>83</v>
      </c>
      <c r="AF32" s="45" t="s">
        <v>69</v>
      </c>
      <c r="AG32" s="51"/>
      <c r="AH32" s="51"/>
      <c r="AI32" s="51"/>
      <c r="AJ32" s="51"/>
      <c r="AK32" s="51"/>
      <c r="AL32" s="51"/>
      <c r="AM32" s="51"/>
      <c r="AN32" s="51"/>
      <c r="AO32" s="52"/>
      <c r="AP32" s="52"/>
      <c r="AQ32" s="52"/>
      <c r="AR32" s="52"/>
      <c r="AS32" s="323"/>
      <c r="AT32" s="53"/>
      <c r="AU32" s="176">
        <v>0</v>
      </c>
      <c r="AV32" s="175">
        <v>1</v>
      </c>
      <c r="AW32" s="175">
        <v>1</v>
      </c>
      <c r="AX32" s="175">
        <v>1</v>
      </c>
      <c r="AY32" s="175">
        <v>1</v>
      </c>
      <c r="AZ32" s="177">
        <v>1</v>
      </c>
      <c r="BA32" s="173">
        <v>2026</v>
      </c>
      <c r="BB32" s="99"/>
      <c r="BC32" s="92"/>
      <c r="BD32" s="100"/>
      <c r="BE32" s="106" t="s">
        <v>41</v>
      </c>
      <c r="BF32" s="101"/>
      <c r="BG32" s="101"/>
      <c r="BH32" s="101"/>
      <c r="BI32" s="101"/>
      <c r="BJ32" s="101"/>
      <c r="BK32" s="106" t="s">
        <v>41</v>
      </c>
      <c r="BL32" s="101"/>
      <c r="BM32" s="101"/>
      <c r="BN32" s="106" t="s">
        <v>41</v>
      </c>
      <c r="BO32" s="101"/>
      <c r="BP32" s="101"/>
      <c r="BQ32" s="106" t="s">
        <v>41</v>
      </c>
      <c r="BR32" s="101"/>
      <c r="BS32" s="106" t="s">
        <v>41</v>
      </c>
      <c r="BT32" s="101"/>
      <c r="BU32" s="106" t="s">
        <v>41</v>
      </c>
      <c r="BV32" s="107"/>
    </row>
    <row r="33" spans="1:74" s="247" customFormat="1" ht="34.5" customHeight="1">
      <c r="A33" s="148">
        <v>7</v>
      </c>
      <c r="B33" s="148">
        <v>0</v>
      </c>
      <c r="C33" s="148">
        <v>0</v>
      </c>
      <c r="D33" s="148">
        <v>0</v>
      </c>
      <c r="E33" s="148">
        <v>3</v>
      </c>
      <c r="F33" s="148">
        <v>1</v>
      </c>
      <c r="G33" s="148">
        <v>0</v>
      </c>
      <c r="H33" s="148">
        <v>4</v>
      </c>
      <c r="I33" s="148">
        <v>0</v>
      </c>
      <c r="J33" s="148">
        <v>1</v>
      </c>
      <c r="K33" s="148">
        <v>0</v>
      </c>
      <c r="L33" s="148">
        <v>1</v>
      </c>
      <c r="M33" s="148">
        <v>4</v>
      </c>
      <c r="N33" s="148">
        <v>0</v>
      </c>
      <c r="O33" s="148">
        <v>0</v>
      </c>
      <c r="P33" s="148">
        <v>4</v>
      </c>
      <c r="Q33" s="148" t="s">
        <v>56</v>
      </c>
      <c r="R33" s="147"/>
      <c r="S33" s="147"/>
      <c r="T33" s="147"/>
      <c r="U33" s="163">
        <v>4</v>
      </c>
      <c r="V33" s="163">
        <v>0</v>
      </c>
      <c r="W33" s="163">
        <v>1</v>
      </c>
      <c r="X33" s="163">
        <v>0</v>
      </c>
      <c r="Y33" s="163">
        <v>1</v>
      </c>
      <c r="Z33" s="163">
        <v>0</v>
      </c>
      <c r="AA33" s="163">
        <v>0</v>
      </c>
      <c r="AB33" s="163">
        <v>4</v>
      </c>
      <c r="AC33" s="163">
        <v>0</v>
      </c>
      <c r="AD33" s="163">
        <v>0</v>
      </c>
      <c r="AE33" s="287" t="s">
        <v>147</v>
      </c>
      <c r="AF33" s="45" t="s">
        <v>68</v>
      </c>
      <c r="AG33" s="51"/>
      <c r="AH33" s="51"/>
      <c r="AI33" s="51"/>
      <c r="AJ33" s="51"/>
      <c r="AK33" s="51"/>
      <c r="AL33" s="51"/>
      <c r="AM33" s="51"/>
      <c r="AN33" s="51"/>
      <c r="AO33" s="52"/>
      <c r="AP33" s="52"/>
      <c r="AQ33" s="52"/>
      <c r="AR33" s="52"/>
      <c r="AS33" s="323"/>
      <c r="AT33" s="53"/>
      <c r="AU33" s="199">
        <v>5.25701</v>
      </c>
      <c r="AV33" s="199">
        <v>50</v>
      </c>
      <c r="AW33" s="199">
        <v>50</v>
      </c>
      <c r="AX33" s="199">
        <v>50</v>
      </c>
      <c r="AY33" s="199">
        <v>50</v>
      </c>
      <c r="AZ33" s="199">
        <f>AY33+AX33+AW33+AV33+AU33</f>
        <v>205.25701</v>
      </c>
      <c r="BA33" s="173">
        <v>2026</v>
      </c>
      <c r="BB33" s="99"/>
      <c r="BC33" s="92"/>
      <c r="BD33" s="100"/>
      <c r="BE33" s="106"/>
      <c r="BF33" s="101"/>
      <c r="BG33" s="101"/>
      <c r="BH33" s="101"/>
      <c r="BI33" s="101"/>
      <c r="BJ33" s="101"/>
      <c r="BK33" s="106"/>
      <c r="BL33" s="101"/>
      <c r="BM33" s="101"/>
      <c r="BN33" s="106"/>
      <c r="BO33" s="101"/>
      <c r="BP33" s="101"/>
      <c r="BQ33" s="106"/>
      <c r="BR33" s="101"/>
      <c r="BS33" s="106"/>
      <c r="BT33" s="101"/>
      <c r="BU33" s="106"/>
      <c r="BV33" s="107"/>
    </row>
    <row r="34" spans="1:74" s="247" customFormat="1" ht="32.2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63">
        <v>4</v>
      </c>
      <c r="V34" s="163">
        <v>0</v>
      </c>
      <c r="W34" s="163">
        <v>1</v>
      </c>
      <c r="X34" s="163">
        <v>0</v>
      </c>
      <c r="Y34" s="163">
        <v>1</v>
      </c>
      <c r="Z34" s="163">
        <v>0</v>
      </c>
      <c r="AA34" s="163">
        <v>0</v>
      </c>
      <c r="AB34" s="163">
        <v>4</v>
      </c>
      <c r="AC34" s="163">
        <v>0</v>
      </c>
      <c r="AD34" s="163">
        <v>1</v>
      </c>
      <c r="AE34" s="145" t="s">
        <v>159</v>
      </c>
      <c r="AF34" s="45" t="s">
        <v>69</v>
      </c>
      <c r="AG34" s="51"/>
      <c r="AH34" s="51"/>
      <c r="AI34" s="51"/>
      <c r="AJ34" s="51"/>
      <c r="AK34" s="51"/>
      <c r="AL34" s="51"/>
      <c r="AM34" s="51"/>
      <c r="AN34" s="51"/>
      <c r="AO34" s="52"/>
      <c r="AP34" s="52"/>
      <c r="AQ34" s="52"/>
      <c r="AR34" s="52"/>
      <c r="AS34" s="323"/>
      <c r="AT34" s="53"/>
      <c r="AU34" s="176">
        <v>1</v>
      </c>
      <c r="AV34" s="181">
        <v>1</v>
      </c>
      <c r="AW34" s="181">
        <v>1</v>
      </c>
      <c r="AX34" s="181">
        <v>1</v>
      </c>
      <c r="AY34" s="181">
        <v>1</v>
      </c>
      <c r="AZ34" s="177">
        <v>1</v>
      </c>
      <c r="BA34" s="173">
        <v>2026</v>
      </c>
      <c r="BB34" s="99"/>
      <c r="BC34" s="92"/>
      <c r="BD34" s="100"/>
      <c r="BE34" s="106"/>
      <c r="BF34" s="101"/>
      <c r="BG34" s="101"/>
      <c r="BH34" s="101"/>
      <c r="BI34" s="101"/>
      <c r="BJ34" s="101"/>
      <c r="BK34" s="106"/>
      <c r="BL34" s="101"/>
      <c r="BM34" s="101"/>
      <c r="BN34" s="106"/>
      <c r="BO34" s="101"/>
      <c r="BP34" s="101"/>
      <c r="BQ34" s="106"/>
      <c r="BR34" s="101"/>
      <c r="BS34" s="106"/>
      <c r="BT34" s="101"/>
      <c r="BU34" s="106"/>
      <c r="BV34" s="107"/>
    </row>
    <row r="35" spans="1:74" s="247" customFormat="1" ht="46.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64">
        <v>4</v>
      </c>
      <c r="V35" s="164">
        <v>0</v>
      </c>
      <c r="W35" s="164">
        <v>1</v>
      </c>
      <c r="X35" s="164">
        <v>0</v>
      </c>
      <c r="Y35" s="164">
        <v>2</v>
      </c>
      <c r="Z35" s="164">
        <v>0</v>
      </c>
      <c r="AA35" s="164">
        <v>0</v>
      </c>
      <c r="AB35" s="164">
        <v>0</v>
      </c>
      <c r="AC35" s="164">
        <v>0</v>
      </c>
      <c r="AD35" s="164">
        <v>0</v>
      </c>
      <c r="AE35" s="239" t="s">
        <v>84</v>
      </c>
      <c r="AF35" s="156" t="s">
        <v>68</v>
      </c>
      <c r="AG35" s="51"/>
      <c r="AH35" s="51"/>
      <c r="AI35" s="51"/>
      <c r="AJ35" s="51"/>
      <c r="AK35" s="51"/>
      <c r="AL35" s="51"/>
      <c r="AM35" s="51"/>
      <c r="AN35" s="51"/>
      <c r="AO35" s="52"/>
      <c r="AP35" s="52"/>
      <c r="AQ35" s="52"/>
      <c r="AR35" s="52"/>
      <c r="AS35" s="323"/>
      <c r="AT35" s="53"/>
      <c r="AU35" s="182" t="s">
        <v>75</v>
      </c>
      <c r="AV35" s="183" t="s">
        <v>75</v>
      </c>
      <c r="AW35" s="183" t="s">
        <v>75</v>
      </c>
      <c r="AX35" s="183" t="s">
        <v>75</v>
      </c>
      <c r="AY35" s="183" t="s">
        <v>75</v>
      </c>
      <c r="AZ35" s="184" t="s">
        <v>75</v>
      </c>
      <c r="BA35" s="185">
        <v>2026</v>
      </c>
      <c r="BB35" s="99"/>
      <c r="BC35" s="92"/>
      <c r="BD35" s="100"/>
      <c r="BE35" s="106"/>
      <c r="BF35" s="101"/>
      <c r="BG35" s="101"/>
      <c r="BH35" s="101"/>
      <c r="BI35" s="101"/>
      <c r="BJ35" s="101"/>
      <c r="BK35" s="106"/>
      <c r="BL35" s="101"/>
      <c r="BM35" s="101"/>
      <c r="BN35" s="106"/>
      <c r="BO35" s="101"/>
      <c r="BP35" s="101"/>
      <c r="BQ35" s="106"/>
      <c r="BR35" s="101"/>
      <c r="BS35" s="106"/>
      <c r="BT35" s="101"/>
      <c r="BU35" s="106"/>
      <c r="BV35" s="107"/>
    </row>
    <row r="36" spans="1:74" s="247" customFormat="1" ht="33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63">
        <v>4</v>
      </c>
      <c r="V36" s="163">
        <v>0</v>
      </c>
      <c r="W36" s="163">
        <v>1</v>
      </c>
      <c r="X36" s="163">
        <v>0</v>
      </c>
      <c r="Y36" s="163">
        <v>2</v>
      </c>
      <c r="Z36" s="163">
        <v>0</v>
      </c>
      <c r="AA36" s="163">
        <v>0</v>
      </c>
      <c r="AB36" s="163">
        <v>0</v>
      </c>
      <c r="AC36" s="163">
        <v>0</v>
      </c>
      <c r="AD36" s="163">
        <v>1</v>
      </c>
      <c r="AE36" s="145" t="s">
        <v>85</v>
      </c>
      <c r="AF36" s="45" t="s">
        <v>48</v>
      </c>
      <c r="AG36" s="51"/>
      <c r="AH36" s="51"/>
      <c r="AI36" s="51"/>
      <c r="AJ36" s="51"/>
      <c r="AK36" s="51"/>
      <c r="AL36" s="51"/>
      <c r="AM36" s="51"/>
      <c r="AN36" s="51"/>
      <c r="AO36" s="52"/>
      <c r="AP36" s="52"/>
      <c r="AQ36" s="52"/>
      <c r="AR36" s="52"/>
      <c r="AS36" s="323"/>
      <c r="AT36" s="53"/>
      <c r="AU36" s="175">
        <v>2</v>
      </c>
      <c r="AV36" s="175">
        <v>2</v>
      </c>
      <c r="AW36" s="175">
        <v>2</v>
      </c>
      <c r="AX36" s="175">
        <v>2</v>
      </c>
      <c r="AY36" s="175">
        <v>2</v>
      </c>
      <c r="AZ36" s="177">
        <v>2</v>
      </c>
      <c r="BA36" s="173">
        <v>2026</v>
      </c>
      <c r="BB36" s="99"/>
      <c r="BC36" s="92"/>
      <c r="BD36" s="100"/>
      <c r="BE36" s="106"/>
      <c r="BF36" s="101"/>
      <c r="BG36" s="101"/>
      <c r="BH36" s="101"/>
      <c r="BI36" s="101"/>
      <c r="BJ36" s="101"/>
      <c r="BK36" s="106"/>
      <c r="BL36" s="101"/>
      <c r="BM36" s="101"/>
      <c r="BN36" s="106"/>
      <c r="BO36" s="101"/>
      <c r="BP36" s="101"/>
      <c r="BQ36" s="106"/>
      <c r="BR36" s="101"/>
      <c r="BS36" s="106"/>
      <c r="BT36" s="101"/>
      <c r="BU36" s="106"/>
      <c r="BV36" s="107"/>
    </row>
    <row r="37" spans="1:76" s="247" customFormat="1" ht="48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63">
        <v>4</v>
      </c>
      <c r="V37" s="163">
        <v>0</v>
      </c>
      <c r="W37" s="163">
        <v>1</v>
      </c>
      <c r="X37" s="163">
        <v>0</v>
      </c>
      <c r="Y37" s="163">
        <v>2</v>
      </c>
      <c r="Z37" s="163">
        <v>0</v>
      </c>
      <c r="AA37" s="163">
        <v>0</v>
      </c>
      <c r="AB37" s="163">
        <v>1</v>
      </c>
      <c r="AC37" s="163">
        <v>0</v>
      </c>
      <c r="AD37" s="163">
        <v>0</v>
      </c>
      <c r="AE37" s="287" t="s">
        <v>86</v>
      </c>
      <c r="AF37" s="45" t="s">
        <v>70</v>
      </c>
      <c r="AG37" s="51"/>
      <c r="AH37" s="51"/>
      <c r="AI37" s="51"/>
      <c r="AJ37" s="51"/>
      <c r="AK37" s="51"/>
      <c r="AL37" s="51"/>
      <c r="AM37" s="51"/>
      <c r="AN37" s="51"/>
      <c r="AO37" s="52"/>
      <c r="AP37" s="52"/>
      <c r="AQ37" s="52"/>
      <c r="AR37" s="52"/>
      <c r="AS37" s="323"/>
      <c r="AT37" s="53"/>
      <c r="AU37" s="176" t="s">
        <v>75</v>
      </c>
      <c r="AV37" s="180" t="s">
        <v>75</v>
      </c>
      <c r="AW37" s="180" t="s">
        <v>75</v>
      </c>
      <c r="AX37" s="180" t="s">
        <v>75</v>
      </c>
      <c r="AY37" s="180" t="s">
        <v>75</v>
      </c>
      <c r="AZ37" s="177" t="s">
        <v>75</v>
      </c>
      <c r="BA37" s="173">
        <v>2026</v>
      </c>
      <c r="BB37" s="91"/>
      <c r="BC37" s="93"/>
      <c r="BD37" s="93"/>
      <c r="BE37" s="167"/>
      <c r="BF37" s="95"/>
      <c r="BG37" s="95"/>
      <c r="BH37" s="95"/>
      <c r="BI37" s="95"/>
      <c r="BJ37" s="95"/>
      <c r="BK37" s="167"/>
      <c r="BL37" s="95"/>
      <c r="BM37" s="95"/>
      <c r="BN37" s="167"/>
      <c r="BO37" s="95"/>
      <c r="BP37" s="95"/>
      <c r="BQ37" s="167"/>
      <c r="BR37" s="95"/>
      <c r="BS37" s="167"/>
      <c r="BT37" s="95"/>
      <c r="BU37" s="167"/>
      <c r="BV37" s="168"/>
      <c r="BW37" s="245"/>
      <c r="BX37" s="245"/>
    </row>
    <row r="38" spans="1:74" s="243" customFormat="1" ht="31.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63">
        <v>4</v>
      </c>
      <c r="V38" s="163">
        <v>0</v>
      </c>
      <c r="W38" s="163">
        <v>1</v>
      </c>
      <c r="X38" s="163">
        <v>0</v>
      </c>
      <c r="Y38" s="163">
        <v>2</v>
      </c>
      <c r="Z38" s="163">
        <v>0</v>
      </c>
      <c r="AA38" s="163">
        <v>0</v>
      </c>
      <c r="AB38" s="163">
        <v>1</v>
      </c>
      <c r="AC38" s="163">
        <v>0</v>
      </c>
      <c r="AD38" s="163">
        <v>1</v>
      </c>
      <c r="AE38" s="89" t="s">
        <v>87</v>
      </c>
      <c r="AF38" s="45" t="s">
        <v>48</v>
      </c>
      <c r="AG38" s="51"/>
      <c r="AH38" s="51"/>
      <c r="AI38" s="51"/>
      <c r="AJ38" s="51"/>
      <c r="AK38" s="51"/>
      <c r="AL38" s="51"/>
      <c r="AM38" s="51"/>
      <c r="AN38" s="51"/>
      <c r="AO38" s="52"/>
      <c r="AP38" s="52"/>
      <c r="AQ38" s="52"/>
      <c r="AR38" s="52"/>
      <c r="AS38" s="323"/>
      <c r="AT38" s="54"/>
      <c r="AU38" s="176">
        <v>15</v>
      </c>
      <c r="AV38" s="177">
        <v>20</v>
      </c>
      <c r="AW38" s="177">
        <v>25</v>
      </c>
      <c r="AX38" s="177">
        <v>25</v>
      </c>
      <c r="AY38" s="177">
        <v>30</v>
      </c>
      <c r="AZ38" s="177">
        <v>30</v>
      </c>
      <c r="BA38" s="173">
        <v>2026</v>
      </c>
      <c r="BB38" s="69"/>
      <c r="BC38" s="70"/>
      <c r="BD38" s="70"/>
      <c r="BE38" s="58">
        <v>1</v>
      </c>
      <c r="BF38" s="71"/>
      <c r="BG38" s="71"/>
      <c r="BH38" s="71"/>
      <c r="BI38" s="71"/>
      <c r="BJ38" s="71"/>
      <c r="BK38" s="58">
        <v>1</v>
      </c>
      <c r="BL38" s="71"/>
      <c r="BM38" s="71"/>
      <c r="BN38" s="58">
        <v>1</v>
      </c>
      <c r="BO38" s="71"/>
      <c r="BP38" s="71"/>
      <c r="BQ38" s="58">
        <v>1</v>
      </c>
      <c r="BR38" s="71"/>
      <c r="BS38" s="58">
        <v>1</v>
      </c>
      <c r="BT38" s="71"/>
      <c r="BU38" s="58">
        <v>1</v>
      </c>
      <c r="BV38" s="98"/>
    </row>
    <row r="39" spans="1:74" s="247" customFormat="1" ht="36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63">
        <v>4</v>
      </c>
      <c r="V39" s="163">
        <v>0</v>
      </c>
      <c r="W39" s="163">
        <v>1</v>
      </c>
      <c r="X39" s="163">
        <v>0</v>
      </c>
      <c r="Y39" s="163">
        <v>2</v>
      </c>
      <c r="Z39" s="163">
        <v>0</v>
      </c>
      <c r="AA39" s="163">
        <v>0</v>
      </c>
      <c r="AB39" s="163">
        <v>2</v>
      </c>
      <c r="AC39" s="163">
        <v>0</v>
      </c>
      <c r="AD39" s="163">
        <v>0</v>
      </c>
      <c r="AE39" s="288" t="s">
        <v>88</v>
      </c>
      <c r="AF39" s="45" t="s">
        <v>70</v>
      </c>
      <c r="AG39" s="51"/>
      <c r="AH39" s="51"/>
      <c r="AI39" s="51"/>
      <c r="AJ39" s="51"/>
      <c r="AK39" s="51"/>
      <c r="AL39" s="51"/>
      <c r="AM39" s="51"/>
      <c r="AN39" s="51"/>
      <c r="AO39" s="52"/>
      <c r="AP39" s="52"/>
      <c r="AQ39" s="52"/>
      <c r="AR39" s="52"/>
      <c r="AS39" s="323"/>
      <c r="AT39" s="54"/>
      <c r="AU39" s="176" t="s">
        <v>75</v>
      </c>
      <c r="AV39" s="177" t="s">
        <v>75</v>
      </c>
      <c r="AW39" s="177" t="s">
        <v>75</v>
      </c>
      <c r="AX39" s="177" t="s">
        <v>75</v>
      </c>
      <c r="AY39" s="177" t="s">
        <v>75</v>
      </c>
      <c r="AZ39" s="173" t="s">
        <v>75</v>
      </c>
      <c r="BA39" s="173">
        <v>2026</v>
      </c>
      <c r="BB39" s="99"/>
      <c r="BC39" s="92"/>
      <c r="BD39" s="100"/>
      <c r="BE39" s="66">
        <v>35</v>
      </c>
      <c r="BF39" s="101"/>
      <c r="BG39" s="101"/>
      <c r="BH39" s="101"/>
      <c r="BI39" s="101"/>
      <c r="BJ39" s="101"/>
      <c r="BK39" s="66">
        <v>35</v>
      </c>
      <c r="BL39" s="101"/>
      <c r="BM39" s="101"/>
      <c r="BN39" s="66">
        <v>35</v>
      </c>
      <c r="BO39" s="101"/>
      <c r="BP39" s="101"/>
      <c r="BQ39" s="66">
        <v>35</v>
      </c>
      <c r="BR39" s="101"/>
      <c r="BS39" s="66">
        <v>35</v>
      </c>
      <c r="BT39" s="101"/>
      <c r="BU39" s="66">
        <v>35</v>
      </c>
      <c r="BV39" s="102"/>
    </row>
    <row r="40" spans="1:74" s="247" customFormat="1" ht="18.7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63">
        <v>4</v>
      </c>
      <c r="V40" s="163">
        <v>0</v>
      </c>
      <c r="W40" s="163">
        <v>1</v>
      </c>
      <c r="X40" s="163">
        <v>0</v>
      </c>
      <c r="Y40" s="163">
        <v>2</v>
      </c>
      <c r="Z40" s="163">
        <v>0</v>
      </c>
      <c r="AA40" s="163">
        <v>0</v>
      </c>
      <c r="AB40" s="163">
        <v>2</v>
      </c>
      <c r="AC40" s="163">
        <v>0</v>
      </c>
      <c r="AD40" s="163">
        <v>1</v>
      </c>
      <c r="AE40" s="89" t="s">
        <v>89</v>
      </c>
      <c r="AF40" s="45" t="s">
        <v>48</v>
      </c>
      <c r="AG40" s="51"/>
      <c r="AH40" s="51"/>
      <c r="AI40" s="51"/>
      <c r="AJ40" s="51"/>
      <c r="AK40" s="51"/>
      <c r="AL40" s="51"/>
      <c r="AM40" s="51"/>
      <c r="AN40" s="51"/>
      <c r="AO40" s="52"/>
      <c r="AP40" s="52"/>
      <c r="AQ40" s="52"/>
      <c r="AR40" s="52"/>
      <c r="AS40" s="323"/>
      <c r="AT40" s="54"/>
      <c r="AU40" s="176">
        <v>3</v>
      </c>
      <c r="AV40" s="177">
        <v>3</v>
      </c>
      <c r="AW40" s="177">
        <v>3</v>
      </c>
      <c r="AX40" s="177">
        <v>3</v>
      </c>
      <c r="AY40" s="177">
        <v>3</v>
      </c>
      <c r="AZ40" s="173">
        <v>3</v>
      </c>
      <c r="BA40" s="173">
        <v>2026</v>
      </c>
      <c r="BB40" s="99"/>
      <c r="BC40" s="92"/>
      <c r="BD40" s="100"/>
      <c r="BE40" s="66"/>
      <c r="BF40" s="101"/>
      <c r="BG40" s="101"/>
      <c r="BH40" s="101"/>
      <c r="BI40" s="101"/>
      <c r="BJ40" s="101"/>
      <c r="BK40" s="66"/>
      <c r="BL40" s="101"/>
      <c r="BM40" s="101"/>
      <c r="BN40" s="66"/>
      <c r="BO40" s="101"/>
      <c r="BP40" s="101"/>
      <c r="BQ40" s="66"/>
      <c r="BR40" s="101"/>
      <c r="BS40" s="66"/>
      <c r="BT40" s="101"/>
      <c r="BU40" s="66"/>
      <c r="BV40" s="102"/>
    </row>
    <row r="41" spans="1:74" s="247" customFormat="1" ht="47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65">
        <v>4</v>
      </c>
      <c r="V41" s="165">
        <v>0</v>
      </c>
      <c r="W41" s="165">
        <v>2</v>
      </c>
      <c r="X41" s="165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43" t="s">
        <v>90</v>
      </c>
      <c r="AF41" s="217" t="s">
        <v>68</v>
      </c>
      <c r="AG41" s="51"/>
      <c r="AH41" s="51"/>
      <c r="AI41" s="51"/>
      <c r="AJ41" s="51"/>
      <c r="AK41" s="51"/>
      <c r="AL41" s="51"/>
      <c r="AM41" s="51"/>
      <c r="AN41" s="51"/>
      <c r="AO41" s="52"/>
      <c r="AP41" s="52"/>
      <c r="AQ41" s="52"/>
      <c r="AR41" s="52"/>
      <c r="AS41" s="323"/>
      <c r="AT41" s="54"/>
      <c r="AU41" s="260">
        <f>SUM(AU42,AU48)</f>
        <v>2215.799</v>
      </c>
      <c r="AV41" s="260">
        <f>SUM(AV42,AV48)</f>
        <v>1115.758</v>
      </c>
      <c r="AW41" s="260">
        <f>SUM(AW42,AW48)</f>
        <v>1167.676</v>
      </c>
      <c r="AX41" s="260">
        <f>SUM(AX42,AX48)</f>
        <v>1167.676</v>
      </c>
      <c r="AY41" s="260">
        <f>SUM(AY42,AY48)</f>
        <v>1167.676</v>
      </c>
      <c r="AZ41" s="260">
        <f>AY41+AX41+AW41+AV41+AU41</f>
        <v>6834.585</v>
      </c>
      <c r="BA41" s="220">
        <v>2026</v>
      </c>
      <c r="BB41" s="99"/>
      <c r="BC41" s="92"/>
      <c r="BD41" s="100"/>
      <c r="BE41" s="66"/>
      <c r="BF41" s="101"/>
      <c r="BG41" s="101"/>
      <c r="BH41" s="101"/>
      <c r="BI41" s="101"/>
      <c r="BJ41" s="101"/>
      <c r="BK41" s="66"/>
      <c r="BL41" s="101"/>
      <c r="BM41" s="101"/>
      <c r="BN41" s="66"/>
      <c r="BO41" s="101"/>
      <c r="BP41" s="101"/>
      <c r="BQ41" s="66"/>
      <c r="BR41" s="101"/>
      <c r="BS41" s="66"/>
      <c r="BT41" s="101"/>
      <c r="BU41" s="66"/>
      <c r="BV41" s="102"/>
    </row>
    <row r="42" spans="1:74" s="103" customFormat="1" ht="31.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64">
        <v>4</v>
      </c>
      <c r="V42" s="164">
        <v>0</v>
      </c>
      <c r="W42" s="164">
        <v>2</v>
      </c>
      <c r="X42" s="164">
        <v>0</v>
      </c>
      <c r="Y42" s="164">
        <v>1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44" t="s">
        <v>127</v>
      </c>
      <c r="AF42" s="229" t="s">
        <v>68</v>
      </c>
      <c r="AG42" s="51"/>
      <c r="AH42" s="51"/>
      <c r="AI42" s="51"/>
      <c r="AJ42" s="51"/>
      <c r="AK42" s="51"/>
      <c r="AL42" s="51"/>
      <c r="AM42" s="51"/>
      <c r="AN42" s="51"/>
      <c r="AO42" s="52"/>
      <c r="AP42" s="52"/>
      <c r="AQ42" s="52"/>
      <c r="AR42" s="52"/>
      <c r="AS42" s="323"/>
      <c r="AT42" s="54"/>
      <c r="AU42" s="268">
        <f>SUM(AU44,AU46)</f>
        <v>945</v>
      </c>
      <c r="AV42" s="268">
        <f>SUM(AV44,AV46)</f>
        <v>550</v>
      </c>
      <c r="AW42" s="268">
        <f>SUM(AW44,AW46)</f>
        <v>550</v>
      </c>
      <c r="AX42" s="268">
        <f>SUM(AX44,AX46)</f>
        <v>550</v>
      </c>
      <c r="AY42" s="268">
        <f>SUM(AY44,AY46)</f>
        <v>550</v>
      </c>
      <c r="AZ42" s="268">
        <f>AY42+AX42+AW42+AV42+AU42</f>
        <v>3145</v>
      </c>
      <c r="BA42" s="226">
        <v>2026</v>
      </c>
      <c r="BB42" s="99"/>
      <c r="BC42" s="92"/>
      <c r="BD42" s="100"/>
      <c r="BE42" s="66"/>
      <c r="BF42" s="101"/>
      <c r="BG42" s="101"/>
      <c r="BH42" s="101"/>
      <c r="BI42" s="101"/>
      <c r="BJ42" s="101"/>
      <c r="BK42" s="66"/>
      <c r="BL42" s="101"/>
      <c r="BM42" s="101"/>
      <c r="BN42" s="66"/>
      <c r="BO42" s="101"/>
      <c r="BP42" s="101"/>
      <c r="BQ42" s="66"/>
      <c r="BR42" s="101"/>
      <c r="BS42" s="66"/>
      <c r="BT42" s="101"/>
      <c r="BU42" s="66"/>
      <c r="BV42" s="102"/>
    </row>
    <row r="43" spans="1:74" s="103" customFormat="1" ht="20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63">
        <v>4</v>
      </c>
      <c r="V43" s="163">
        <v>0</v>
      </c>
      <c r="W43" s="163">
        <v>2</v>
      </c>
      <c r="X43" s="163">
        <v>0</v>
      </c>
      <c r="Y43" s="163">
        <v>1</v>
      </c>
      <c r="Z43" s="163">
        <v>0</v>
      </c>
      <c r="AA43" s="163">
        <v>0</v>
      </c>
      <c r="AB43" s="163">
        <v>0</v>
      </c>
      <c r="AC43" s="163">
        <v>0</v>
      </c>
      <c r="AD43" s="163">
        <v>1</v>
      </c>
      <c r="AE43" s="89" t="s">
        <v>72</v>
      </c>
      <c r="AF43" s="45" t="s">
        <v>71</v>
      </c>
      <c r="AG43" s="51"/>
      <c r="AH43" s="51"/>
      <c r="AI43" s="51"/>
      <c r="AJ43" s="51"/>
      <c r="AK43" s="51"/>
      <c r="AL43" s="51"/>
      <c r="AM43" s="51"/>
      <c r="AN43" s="51"/>
      <c r="AO43" s="52"/>
      <c r="AP43" s="52"/>
      <c r="AQ43" s="52"/>
      <c r="AR43" s="52"/>
      <c r="AS43" s="323"/>
      <c r="AT43" s="54"/>
      <c r="AU43" s="176">
        <v>10</v>
      </c>
      <c r="AV43" s="176">
        <v>10</v>
      </c>
      <c r="AW43" s="176">
        <v>10</v>
      </c>
      <c r="AX43" s="176">
        <v>10</v>
      </c>
      <c r="AY43" s="176">
        <v>10</v>
      </c>
      <c r="AZ43" s="176">
        <v>10</v>
      </c>
      <c r="BA43" s="173">
        <v>2026</v>
      </c>
      <c r="BB43" s="99"/>
      <c r="BC43" s="92"/>
      <c r="BD43" s="100"/>
      <c r="BE43" s="66"/>
      <c r="BF43" s="101"/>
      <c r="BG43" s="101"/>
      <c r="BH43" s="101"/>
      <c r="BI43" s="101"/>
      <c r="BJ43" s="101"/>
      <c r="BK43" s="66"/>
      <c r="BL43" s="101"/>
      <c r="BM43" s="101"/>
      <c r="BN43" s="66"/>
      <c r="BO43" s="101"/>
      <c r="BP43" s="101"/>
      <c r="BQ43" s="66"/>
      <c r="BR43" s="101"/>
      <c r="BS43" s="66"/>
      <c r="BT43" s="101"/>
      <c r="BU43" s="66"/>
      <c r="BV43" s="102"/>
    </row>
    <row r="44" spans="1:74" s="103" customFormat="1" ht="31.5">
      <c r="A44" s="148">
        <v>7</v>
      </c>
      <c r="B44" s="148">
        <v>0</v>
      </c>
      <c r="C44" s="148">
        <v>0</v>
      </c>
      <c r="D44" s="148">
        <v>0</v>
      </c>
      <c r="E44" s="148">
        <v>4</v>
      </c>
      <c r="F44" s="148">
        <v>0</v>
      </c>
      <c r="G44" s="148">
        <v>9</v>
      </c>
      <c r="H44" s="148">
        <v>4</v>
      </c>
      <c r="I44" s="148">
        <v>0</v>
      </c>
      <c r="J44" s="148">
        <v>2</v>
      </c>
      <c r="K44" s="148">
        <v>0</v>
      </c>
      <c r="L44" s="148">
        <v>1</v>
      </c>
      <c r="M44" s="148">
        <v>4</v>
      </c>
      <c r="N44" s="148">
        <v>0</v>
      </c>
      <c r="O44" s="148">
        <v>0</v>
      </c>
      <c r="P44" s="148">
        <v>1</v>
      </c>
      <c r="Q44" s="148" t="s">
        <v>56</v>
      </c>
      <c r="R44" s="147"/>
      <c r="S44" s="147"/>
      <c r="T44" s="147"/>
      <c r="U44" s="163">
        <v>4</v>
      </c>
      <c r="V44" s="163">
        <v>0</v>
      </c>
      <c r="W44" s="163">
        <v>2</v>
      </c>
      <c r="X44" s="163">
        <v>0</v>
      </c>
      <c r="Y44" s="163">
        <v>1</v>
      </c>
      <c r="Z44" s="163">
        <v>0</v>
      </c>
      <c r="AA44" s="163">
        <v>0</v>
      </c>
      <c r="AB44" s="163">
        <v>1</v>
      </c>
      <c r="AC44" s="163">
        <v>0</v>
      </c>
      <c r="AD44" s="163">
        <v>0</v>
      </c>
      <c r="AE44" s="288" t="s">
        <v>148</v>
      </c>
      <c r="AF44" s="45" t="s">
        <v>37</v>
      </c>
      <c r="AG44" s="51"/>
      <c r="AH44" s="51"/>
      <c r="AI44" s="51"/>
      <c r="AJ44" s="51"/>
      <c r="AK44" s="51"/>
      <c r="AL44" s="51"/>
      <c r="AM44" s="51"/>
      <c r="AN44" s="51"/>
      <c r="AO44" s="52"/>
      <c r="AP44" s="52"/>
      <c r="AQ44" s="52"/>
      <c r="AR44" s="52"/>
      <c r="AS44" s="323"/>
      <c r="AT44" s="54"/>
      <c r="AU44" s="199">
        <v>754.889</v>
      </c>
      <c r="AV44" s="199">
        <v>250</v>
      </c>
      <c r="AW44" s="199">
        <v>250</v>
      </c>
      <c r="AX44" s="199">
        <v>250</v>
      </c>
      <c r="AY44" s="199">
        <v>250</v>
      </c>
      <c r="AZ44" s="199">
        <f>AY44+AX44+AW44+AV44+AU44</f>
        <v>1754.8890000000001</v>
      </c>
      <c r="BA44" s="173">
        <v>2026</v>
      </c>
      <c r="BB44" s="99"/>
      <c r="BC44" s="92"/>
      <c r="BD44" s="100"/>
      <c r="BE44" s="66"/>
      <c r="BF44" s="101"/>
      <c r="BG44" s="101"/>
      <c r="BH44" s="101"/>
      <c r="BI44" s="101"/>
      <c r="BJ44" s="101"/>
      <c r="BK44" s="66"/>
      <c r="BL44" s="101"/>
      <c r="BM44" s="101"/>
      <c r="BN44" s="66"/>
      <c r="BO44" s="101"/>
      <c r="BP44" s="101"/>
      <c r="BQ44" s="66"/>
      <c r="BR44" s="101"/>
      <c r="BS44" s="66"/>
      <c r="BT44" s="101"/>
      <c r="BU44" s="66"/>
      <c r="BV44" s="102"/>
    </row>
    <row r="45" spans="1:74" s="103" customFormat="1" ht="18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7"/>
      <c r="S45" s="147"/>
      <c r="T45" s="147"/>
      <c r="U45" s="163">
        <v>4</v>
      </c>
      <c r="V45" s="163">
        <v>0</v>
      </c>
      <c r="W45" s="163">
        <v>2</v>
      </c>
      <c r="X45" s="163">
        <v>0</v>
      </c>
      <c r="Y45" s="163">
        <v>1</v>
      </c>
      <c r="Z45" s="163">
        <v>0</v>
      </c>
      <c r="AA45" s="163">
        <v>0</v>
      </c>
      <c r="AB45" s="163">
        <v>1</v>
      </c>
      <c r="AC45" s="163">
        <v>0</v>
      </c>
      <c r="AD45" s="163">
        <v>1</v>
      </c>
      <c r="AE45" s="89" t="s">
        <v>72</v>
      </c>
      <c r="AF45" s="45" t="s">
        <v>49</v>
      </c>
      <c r="AG45" s="51"/>
      <c r="AH45" s="51"/>
      <c r="AI45" s="51"/>
      <c r="AJ45" s="51"/>
      <c r="AK45" s="51"/>
      <c r="AL45" s="51"/>
      <c r="AM45" s="51"/>
      <c r="AN45" s="51"/>
      <c r="AO45" s="52"/>
      <c r="AP45" s="52"/>
      <c r="AQ45" s="52"/>
      <c r="AR45" s="52"/>
      <c r="AS45" s="323"/>
      <c r="AT45" s="54"/>
      <c r="AU45" s="176">
        <v>10</v>
      </c>
      <c r="AV45" s="176">
        <v>10</v>
      </c>
      <c r="AW45" s="176">
        <v>10</v>
      </c>
      <c r="AX45" s="176">
        <v>10</v>
      </c>
      <c r="AY45" s="176">
        <v>10</v>
      </c>
      <c r="AZ45" s="173">
        <v>10</v>
      </c>
      <c r="BA45" s="173">
        <v>2026</v>
      </c>
      <c r="BB45" s="99"/>
      <c r="BC45" s="92"/>
      <c r="BD45" s="100"/>
      <c r="BE45" s="66"/>
      <c r="BF45" s="101"/>
      <c r="BG45" s="101"/>
      <c r="BH45" s="101"/>
      <c r="BI45" s="101"/>
      <c r="BJ45" s="101"/>
      <c r="BK45" s="66"/>
      <c r="BL45" s="101"/>
      <c r="BM45" s="101"/>
      <c r="BN45" s="66"/>
      <c r="BO45" s="101"/>
      <c r="BP45" s="101"/>
      <c r="BQ45" s="66"/>
      <c r="BR45" s="101"/>
      <c r="BS45" s="66"/>
      <c r="BT45" s="101"/>
      <c r="BU45" s="66"/>
      <c r="BV45" s="102"/>
    </row>
    <row r="46" spans="1:74" s="103" customFormat="1" ht="31.5">
      <c r="A46" s="148">
        <v>7</v>
      </c>
      <c r="B46" s="148">
        <v>0</v>
      </c>
      <c r="C46" s="148">
        <v>0</v>
      </c>
      <c r="D46" s="148">
        <v>0</v>
      </c>
      <c r="E46" s="148">
        <v>4</v>
      </c>
      <c r="F46" s="148">
        <v>0</v>
      </c>
      <c r="G46" s="148">
        <v>9</v>
      </c>
      <c r="H46" s="148">
        <v>4</v>
      </c>
      <c r="I46" s="148">
        <v>0</v>
      </c>
      <c r="J46" s="148">
        <v>2</v>
      </c>
      <c r="K46" s="148">
        <v>0</v>
      </c>
      <c r="L46" s="148">
        <v>1</v>
      </c>
      <c r="M46" s="148">
        <v>4</v>
      </c>
      <c r="N46" s="148">
        <v>0</v>
      </c>
      <c r="O46" s="148">
        <v>0</v>
      </c>
      <c r="P46" s="148">
        <v>2</v>
      </c>
      <c r="Q46" s="148" t="s">
        <v>56</v>
      </c>
      <c r="R46" s="147"/>
      <c r="S46" s="147"/>
      <c r="T46" s="147"/>
      <c r="U46" s="163">
        <v>4</v>
      </c>
      <c r="V46" s="163">
        <v>0</v>
      </c>
      <c r="W46" s="163">
        <v>2</v>
      </c>
      <c r="X46" s="163">
        <v>0</v>
      </c>
      <c r="Y46" s="163">
        <v>1</v>
      </c>
      <c r="Z46" s="163">
        <v>0</v>
      </c>
      <c r="AA46" s="163">
        <v>0</v>
      </c>
      <c r="AB46" s="163">
        <v>2</v>
      </c>
      <c r="AC46" s="163">
        <v>0</v>
      </c>
      <c r="AD46" s="163">
        <v>0</v>
      </c>
      <c r="AE46" s="288" t="s">
        <v>149</v>
      </c>
      <c r="AF46" s="45" t="s">
        <v>37</v>
      </c>
      <c r="AG46" s="51"/>
      <c r="AH46" s="51"/>
      <c r="AI46" s="51"/>
      <c r="AJ46" s="51"/>
      <c r="AK46" s="51"/>
      <c r="AL46" s="51"/>
      <c r="AM46" s="51"/>
      <c r="AN46" s="51"/>
      <c r="AO46" s="52"/>
      <c r="AP46" s="52"/>
      <c r="AQ46" s="52"/>
      <c r="AR46" s="52"/>
      <c r="AS46" s="323"/>
      <c r="AT46" s="54"/>
      <c r="AU46" s="199">
        <v>190.111</v>
      </c>
      <c r="AV46" s="199">
        <v>300</v>
      </c>
      <c r="AW46" s="199">
        <v>300</v>
      </c>
      <c r="AX46" s="199">
        <v>300</v>
      </c>
      <c r="AY46" s="199">
        <v>300</v>
      </c>
      <c r="AZ46" s="199">
        <f>AY46+AX46+AW46+AV46+AU46</f>
        <v>1390.1109999999999</v>
      </c>
      <c r="BA46" s="173">
        <v>2026</v>
      </c>
      <c r="BB46" s="99"/>
      <c r="BC46" s="92"/>
      <c r="BD46" s="100"/>
      <c r="BE46" s="66"/>
      <c r="BF46" s="101"/>
      <c r="BG46" s="101"/>
      <c r="BH46" s="101"/>
      <c r="BI46" s="101"/>
      <c r="BJ46" s="101"/>
      <c r="BK46" s="66"/>
      <c r="BL46" s="101"/>
      <c r="BM46" s="101"/>
      <c r="BN46" s="66"/>
      <c r="BO46" s="101"/>
      <c r="BP46" s="101"/>
      <c r="BQ46" s="66"/>
      <c r="BR46" s="101"/>
      <c r="BS46" s="66"/>
      <c r="BT46" s="101"/>
      <c r="BU46" s="66"/>
      <c r="BV46" s="102"/>
    </row>
    <row r="47" spans="1:74" s="103" customFormat="1" ht="18.7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7"/>
      <c r="S47" s="147"/>
      <c r="T47" s="147"/>
      <c r="U47" s="163">
        <v>4</v>
      </c>
      <c r="V47" s="163">
        <v>0</v>
      </c>
      <c r="W47" s="163">
        <v>2</v>
      </c>
      <c r="X47" s="163">
        <v>0</v>
      </c>
      <c r="Y47" s="163">
        <v>1</v>
      </c>
      <c r="Z47" s="163">
        <v>0</v>
      </c>
      <c r="AA47" s="163">
        <v>0</v>
      </c>
      <c r="AB47" s="163">
        <v>2</v>
      </c>
      <c r="AC47" s="163">
        <v>0</v>
      </c>
      <c r="AD47" s="163">
        <v>1</v>
      </c>
      <c r="AE47" s="89" t="s">
        <v>73</v>
      </c>
      <c r="AF47" s="45" t="s">
        <v>49</v>
      </c>
      <c r="AG47" s="51"/>
      <c r="AH47" s="51"/>
      <c r="AI47" s="51"/>
      <c r="AJ47" s="51"/>
      <c r="AK47" s="51"/>
      <c r="AL47" s="51"/>
      <c r="AM47" s="51"/>
      <c r="AN47" s="51"/>
      <c r="AO47" s="52"/>
      <c r="AP47" s="52"/>
      <c r="AQ47" s="52"/>
      <c r="AR47" s="52"/>
      <c r="AS47" s="323"/>
      <c r="AT47" s="54"/>
      <c r="AU47" s="176">
        <v>10</v>
      </c>
      <c r="AV47" s="177">
        <v>10</v>
      </c>
      <c r="AW47" s="177">
        <v>10</v>
      </c>
      <c r="AX47" s="177">
        <v>10</v>
      </c>
      <c r="AY47" s="177">
        <v>10</v>
      </c>
      <c r="AZ47" s="173">
        <v>10</v>
      </c>
      <c r="BA47" s="173">
        <v>2026</v>
      </c>
      <c r="BB47" s="99"/>
      <c r="BC47" s="92"/>
      <c r="BD47" s="100"/>
      <c r="BE47" s="66"/>
      <c r="BF47" s="101"/>
      <c r="BG47" s="101"/>
      <c r="BH47" s="101"/>
      <c r="BI47" s="101"/>
      <c r="BJ47" s="101"/>
      <c r="BK47" s="66"/>
      <c r="BL47" s="101"/>
      <c r="BM47" s="101"/>
      <c r="BN47" s="66"/>
      <c r="BO47" s="101"/>
      <c r="BP47" s="101"/>
      <c r="BQ47" s="66"/>
      <c r="BR47" s="101"/>
      <c r="BS47" s="66"/>
      <c r="BT47" s="101"/>
      <c r="BU47" s="66"/>
      <c r="BV47" s="102"/>
    </row>
    <row r="48" spans="1:74" s="103" customFormat="1" ht="31.5">
      <c r="A48" s="159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64">
        <v>4</v>
      </c>
      <c r="V48" s="164">
        <v>0</v>
      </c>
      <c r="W48" s="164">
        <v>2</v>
      </c>
      <c r="X48" s="164">
        <v>0</v>
      </c>
      <c r="Y48" s="164">
        <v>2</v>
      </c>
      <c r="Z48" s="164">
        <v>0</v>
      </c>
      <c r="AA48" s="164">
        <v>0</v>
      </c>
      <c r="AB48" s="164">
        <v>0</v>
      </c>
      <c r="AC48" s="164">
        <v>0</v>
      </c>
      <c r="AD48" s="164">
        <v>0</v>
      </c>
      <c r="AE48" s="144" t="s">
        <v>131</v>
      </c>
      <c r="AF48" s="229" t="s">
        <v>68</v>
      </c>
      <c r="AG48" s="51"/>
      <c r="AH48" s="51"/>
      <c r="AI48" s="51"/>
      <c r="AJ48" s="51"/>
      <c r="AK48" s="51"/>
      <c r="AL48" s="51"/>
      <c r="AM48" s="51"/>
      <c r="AN48" s="51"/>
      <c r="AO48" s="52"/>
      <c r="AP48" s="52"/>
      <c r="AQ48" s="52"/>
      <c r="AR48" s="52"/>
      <c r="AS48" s="323"/>
      <c r="AT48" s="54"/>
      <c r="AU48" s="305">
        <f>SUM(AU54,AU52,AU50)</f>
        <v>1270.799</v>
      </c>
      <c r="AV48" s="305">
        <f>SUM(AV50,AV52)</f>
        <v>565.758</v>
      </c>
      <c r="AW48" s="305">
        <f>SUM(AW50,AW52)</f>
        <v>617.676</v>
      </c>
      <c r="AX48" s="305">
        <f>SUM(AX50,AX52)</f>
        <v>617.676</v>
      </c>
      <c r="AY48" s="305">
        <f>SUM(AY50,AY52)</f>
        <v>617.676</v>
      </c>
      <c r="AZ48" s="228">
        <f>SUM(AU48:AY48)</f>
        <v>3689.585</v>
      </c>
      <c r="BA48" s="226">
        <v>2023</v>
      </c>
      <c r="BB48" s="99"/>
      <c r="BC48" s="92"/>
      <c r="BD48" s="100"/>
      <c r="BE48" s="66"/>
      <c r="BF48" s="101"/>
      <c r="BG48" s="101"/>
      <c r="BH48" s="101"/>
      <c r="BI48" s="101"/>
      <c r="BJ48" s="101"/>
      <c r="BK48" s="66"/>
      <c r="BL48" s="101"/>
      <c r="BM48" s="101"/>
      <c r="BN48" s="66"/>
      <c r="BO48" s="101"/>
      <c r="BP48" s="101"/>
      <c r="BQ48" s="66"/>
      <c r="BR48" s="101"/>
      <c r="BS48" s="66"/>
      <c r="BT48" s="101"/>
      <c r="BU48" s="66"/>
      <c r="BV48" s="102"/>
    </row>
    <row r="49" spans="1:74" s="103" customFormat="1" ht="31.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7"/>
      <c r="S49" s="147"/>
      <c r="T49" s="147"/>
      <c r="U49" s="163">
        <v>4</v>
      </c>
      <c r="V49" s="163">
        <v>0</v>
      </c>
      <c r="W49" s="163">
        <v>2</v>
      </c>
      <c r="X49" s="163">
        <v>0</v>
      </c>
      <c r="Y49" s="163">
        <v>2</v>
      </c>
      <c r="Z49" s="163">
        <v>0</v>
      </c>
      <c r="AA49" s="163">
        <v>0</v>
      </c>
      <c r="AB49" s="163">
        <v>0</v>
      </c>
      <c r="AC49" s="163">
        <v>0</v>
      </c>
      <c r="AD49" s="163">
        <v>1</v>
      </c>
      <c r="AE49" s="145" t="s">
        <v>142</v>
      </c>
      <c r="AF49" s="45" t="s">
        <v>49</v>
      </c>
      <c r="AG49" s="51"/>
      <c r="AH49" s="51"/>
      <c r="AI49" s="51"/>
      <c r="AJ49" s="51"/>
      <c r="AK49" s="51"/>
      <c r="AL49" s="51"/>
      <c r="AM49" s="51"/>
      <c r="AN49" s="51"/>
      <c r="AO49" s="52"/>
      <c r="AP49" s="52"/>
      <c r="AQ49" s="52"/>
      <c r="AR49" s="52"/>
      <c r="AS49" s="323"/>
      <c r="AT49" s="54"/>
      <c r="AU49" s="186">
        <v>2.452</v>
      </c>
      <c r="AV49" s="187">
        <v>3</v>
      </c>
      <c r="AW49" s="187">
        <v>3</v>
      </c>
      <c r="AX49" s="187">
        <v>3</v>
      </c>
      <c r="AY49" s="187">
        <v>3</v>
      </c>
      <c r="AZ49" s="188">
        <v>3</v>
      </c>
      <c r="BA49" s="173">
        <v>2026</v>
      </c>
      <c r="BB49" s="99"/>
      <c r="BC49" s="92"/>
      <c r="BD49" s="100"/>
      <c r="BE49" s="66"/>
      <c r="BF49" s="101"/>
      <c r="BG49" s="101"/>
      <c r="BH49" s="101"/>
      <c r="BI49" s="101"/>
      <c r="BJ49" s="101"/>
      <c r="BK49" s="66"/>
      <c r="BL49" s="101"/>
      <c r="BM49" s="101"/>
      <c r="BN49" s="66"/>
      <c r="BO49" s="101"/>
      <c r="BP49" s="101"/>
      <c r="BQ49" s="66"/>
      <c r="BR49" s="101"/>
      <c r="BS49" s="66"/>
      <c r="BT49" s="101"/>
      <c r="BU49" s="66"/>
      <c r="BV49" s="102"/>
    </row>
    <row r="50" spans="1:74" s="103" customFormat="1" ht="31.5">
      <c r="A50" s="148">
        <v>7</v>
      </c>
      <c r="B50" s="148">
        <v>0</v>
      </c>
      <c r="C50" s="148">
        <v>0</v>
      </c>
      <c r="D50" s="148">
        <v>0</v>
      </c>
      <c r="E50" s="148">
        <v>4</v>
      </c>
      <c r="F50" s="148">
        <v>0</v>
      </c>
      <c r="G50" s="148">
        <v>9</v>
      </c>
      <c r="H50" s="148">
        <v>4</v>
      </c>
      <c r="I50" s="148">
        <v>0</v>
      </c>
      <c r="J50" s="148">
        <v>2</v>
      </c>
      <c r="K50" s="148">
        <v>0</v>
      </c>
      <c r="L50" s="148">
        <v>2</v>
      </c>
      <c r="M50" s="148">
        <v>4</v>
      </c>
      <c r="N50" s="148">
        <v>0</v>
      </c>
      <c r="O50" s="148">
        <v>0</v>
      </c>
      <c r="P50" s="148">
        <v>1</v>
      </c>
      <c r="Q50" s="148" t="s">
        <v>56</v>
      </c>
      <c r="R50" s="147"/>
      <c r="S50" s="147"/>
      <c r="T50" s="147"/>
      <c r="U50" s="163">
        <v>4</v>
      </c>
      <c r="V50" s="163">
        <v>0</v>
      </c>
      <c r="W50" s="163">
        <v>2</v>
      </c>
      <c r="X50" s="163">
        <v>0</v>
      </c>
      <c r="Y50" s="163">
        <v>2</v>
      </c>
      <c r="Z50" s="163">
        <v>0</v>
      </c>
      <c r="AA50" s="163">
        <v>0</v>
      </c>
      <c r="AB50" s="163">
        <v>1</v>
      </c>
      <c r="AC50" s="163">
        <v>0</v>
      </c>
      <c r="AD50" s="163">
        <v>0</v>
      </c>
      <c r="AE50" s="287" t="s">
        <v>165</v>
      </c>
      <c r="AF50" s="45" t="s">
        <v>68</v>
      </c>
      <c r="AG50" s="51"/>
      <c r="AH50" s="51"/>
      <c r="AI50" s="51"/>
      <c r="AJ50" s="51"/>
      <c r="AK50" s="51"/>
      <c r="AL50" s="51"/>
      <c r="AM50" s="51"/>
      <c r="AN50" s="51"/>
      <c r="AO50" s="52"/>
      <c r="AP50" s="52"/>
      <c r="AQ50" s="52"/>
      <c r="AR50" s="52"/>
      <c r="AS50" s="323"/>
      <c r="AT50" s="54"/>
      <c r="AU50" s="176">
        <v>0</v>
      </c>
      <c r="AV50" s="176">
        <v>50</v>
      </c>
      <c r="AW50" s="176">
        <v>50</v>
      </c>
      <c r="AX50" s="176">
        <v>50</v>
      </c>
      <c r="AY50" s="176">
        <v>50</v>
      </c>
      <c r="AZ50" s="176">
        <f>SUM(AU50:AY50)</f>
        <v>200</v>
      </c>
      <c r="BA50" s="173">
        <v>2026</v>
      </c>
      <c r="BB50" s="99"/>
      <c r="BC50" s="92"/>
      <c r="BD50" s="100"/>
      <c r="BE50" s="66"/>
      <c r="BF50" s="101"/>
      <c r="BG50" s="101"/>
      <c r="BH50" s="101"/>
      <c r="BI50" s="101"/>
      <c r="BJ50" s="101"/>
      <c r="BK50" s="66"/>
      <c r="BL50" s="101"/>
      <c r="BM50" s="101"/>
      <c r="BN50" s="66"/>
      <c r="BO50" s="101"/>
      <c r="BP50" s="101"/>
      <c r="BQ50" s="66"/>
      <c r="BR50" s="101"/>
      <c r="BS50" s="66"/>
      <c r="BT50" s="101"/>
      <c r="BU50" s="66"/>
      <c r="BV50" s="102"/>
    </row>
    <row r="51" spans="1:74" s="103" customFormat="1" ht="31.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7"/>
      <c r="S51" s="147"/>
      <c r="T51" s="147"/>
      <c r="U51" s="163">
        <v>4</v>
      </c>
      <c r="V51" s="163">
        <v>0</v>
      </c>
      <c r="W51" s="163">
        <v>2</v>
      </c>
      <c r="X51" s="163">
        <v>0</v>
      </c>
      <c r="Y51" s="163">
        <v>2</v>
      </c>
      <c r="Z51" s="163">
        <v>0</v>
      </c>
      <c r="AA51" s="163">
        <v>0</v>
      </c>
      <c r="AB51" s="163">
        <v>1</v>
      </c>
      <c r="AC51" s="163">
        <v>0</v>
      </c>
      <c r="AD51" s="163">
        <v>1</v>
      </c>
      <c r="AE51" s="145" t="s">
        <v>92</v>
      </c>
      <c r="AF51" s="45" t="s">
        <v>47</v>
      </c>
      <c r="AG51" s="51"/>
      <c r="AH51" s="51"/>
      <c r="AI51" s="51"/>
      <c r="AJ51" s="51"/>
      <c r="AK51" s="51"/>
      <c r="AL51" s="51"/>
      <c r="AM51" s="51"/>
      <c r="AN51" s="51"/>
      <c r="AO51" s="52"/>
      <c r="AP51" s="52"/>
      <c r="AQ51" s="52"/>
      <c r="AR51" s="52"/>
      <c r="AS51" s="323"/>
      <c r="AT51" s="54"/>
      <c r="AU51" s="186">
        <v>0</v>
      </c>
      <c r="AV51" s="187">
        <v>3</v>
      </c>
      <c r="AW51" s="187">
        <v>3</v>
      </c>
      <c r="AX51" s="187">
        <v>3</v>
      </c>
      <c r="AY51" s="187">
        <v>3</v>
      </c>
      <c r="AZ51" s="188">
        <v>3</v>
      </c>
      <c r="BA51" s="173">
        <v>2026</v>
      </c>
      <c r="BB51" s="99"/>
      <c r="BC51" s="92"/>
      <c r="BD51" s="100"/>
      <c r="BE51" s="66"/>
      <c r="BF51" s="101"/>
      <c r="BG51" s="101"/>
      <c r="BH51" s="101"/>
      <c r="BI51" s="101"/>
      <c r="BJ51" s="101"/>
      <c r="BK51" s="66"/>
      <c r="BL51" s="101"/>
      <c r="BM51" s="101"/>
      <c r="BN51" s="66"/>
      <c r="BO51" s="101"/>
      <c r="BP51" s="101"/>
      <c r="BQ51" s="66"/>
      <c r="BR51" s="101"/>
      <c r="BS51" s="66"/>
      <c r="BT51" s="101"/>
      <c r="BU51" s="66"/>
      <c r="BV51" s="102"/>
    </row>
    <row r="52" spans="1:74" s="103" customFormat="1" ht="31.5">
      <c r="A52" s="148">
        <v>7</v>
      </c>
      <c r="B52" s="148">
        <v>0</v>
      </c>
      <c r="C52" s="148">
        <v>0</v>
      </c>
      <c r="D52" s="148">
        <v>0</v>
      </c>
      <c r="E52" s="148">
        <v>4</v>
      </c>
      <c r="F52" s="148">
        <v>0</v>
      </c>
      <c r="G52" s="148">
        <v>9</v>
      </c>
      <c r="H52" s="148">
        <v>4</v>
      </c>
      <c r="I52" s="148">
        <v>0</v>
      </c>
      <c r="J52" s="148">
        <v>2</v>
      </c>
      <c r="K52" s="148">
        <v>0</v>
      </c>
      <c r="L52" s="148">
        <v>2</v>
      </c>
      <c r="M52" s="148">
        <v>4</v>
      </c>
      <c r="N52" s="148">
        <v>0</v>
      </c>
      <c r="O52" s="148">
        <v>0</v>
      </c>
      <c r="P52" s="148">
        <v>2</v>
      </c>
      <c r="Q52" s="148" t="s">
        <v>56</v>
      </c>
      <c r="R52" s="147"/>
      <c r="S52" s="147"/>
      <c r="T52" s="147"/>
      <c r="U52" s="163">
        <v>4</v>
      </c>
      <c r="V52" s="163">
        <v>0</v>
      </c>
      <c r="W52" s="163">
        <v>2</v>
      </c>
      <c r="X52" s="163">
        <v>0</v>
      </c>
      <c r="Y52" s="163">
        <v>2</v>
      </c>
      <c r="Z52" s="163">
        <v>0</v>
      </c>
      <c r="AA52" s="163">
        <v>0</v>
      </c>
      <c r="AB52" s="163">
        <v>2</v>
      </c>
      <c r="AC52" s="163">
        <v>0</v>
      </c>
      <c r="AD52" s="163">
        <v>0</v>
      </c>
      <c r="AE52" s="287" t="s">
        <v>166</v>
      </c>
      <c r="AF52" s="45" t="s">
        <v>68</v>
      </c>
      <c r="AG52" s="51"/>
      <c r="AH52" s="51"/>
      <c r="AI52" s="51"/>
      <c r="AJ52" s="51"/>
      <c r="AK52" s="51"/>
      <c r="AL52" s="51"/>
      <c r="AM52" s="51"/>
      <c r="AN52" s="51"/>
      <c r="AO52" s="52"/>
      <c r="AP52" s="52"/>
      <c r="AQ52" s="52"/>
      <c r="AR52" s="52"/>
      <c r="AS52" s="323"/>
      <c r="AT52" s="54"/>
      <c r="AU52" s="267">
        <v>106.993</v>
      </c>
      <c r="AV52" s="187">
        <v>515.758</v>
      </c>
      <c r="AW52" s="187">
        <v>567.676</v>
      </c>
      <c r="AX52" s="187">
        <v>567.676</v>
      </c>
      <c r="AY52" s="187">
        <v>567.676</v>
      </c>
      <c r="AZ52" s="265">
        <f>AY52+AX52+AW52+AV52+AU52</f>
        <v>2325.779</v>
      </c>
      <c r="BA52" s="173">
        <v>2026</v>
      </c>
      <c r="BB52" s="99"/>
      <c r="BC52" s="92"/>
      <c r="BD52" s="100"/>
      <c r="BE52" s="66"/>
      <c r="BF52" s="101"/>
      <c r="BG52" s="101"/>
      <c r="BH52" s="101"/>
      <c r="BI52" s="101"/>
      <c r="BJ52" s="101"/>
      <c r="BK52" s="66"/>
      <c r="BL52" s="101"/>
      <c r="BM52" s="101"/>
      <c r="BN52" s="66"/>
      <c r="BO52" s="101"/>
      <c r="BP52" s="101"/>
      <c r="BQ52" s="66"/>
      <c r="BR52" s="101"/>
      <c r="BS52" s="66"/>
      <c r="BT52" s="101"/>
      <c r="BU52" s="66"/>
      <c r="BV52" s="102"/>
    </row>
    <row r="53" spans="1:74" s="103" customFormat="1" ht="31.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7"/>
      <c r="S53" s="147"/>
      <c r="T53" s="147"/>
      <c r="U53" s="163">
        <v>4</v>
      </c>
      <c r="V53" s="163">
        <v>0</v>
      </c>
      <c r="W53" s="163">
        <v>2</v>
      </c>
      <c r="X53" s="163">
        <v>0</v>
      </c>
      <c r="Y53" s="163">
        <v>2</v>
      </c>
      <c r="Z53" s="163">
        <v>0</v>
      </c>
      <c r="AA53" s="163">
        <v>0</v>
      </c>
      <c r="AB53" s="163">
        <v>2</v>
      </c>
      <c r="AC53" s="163">
        <v>0</v>
      </c>
      <c r="AD53" s="163">
        <v>1</v>
      </c>
      <c r="AE53" s="145" t="s">
        <v>142</v>
      </c>
      <c r="AF53" s="45" t="s">
        <v>49</v>
      </c>
      <c r="AG53" s="51"/>
      <c r="AH53" s="51"/>
      <c r="AI53" s="51"/>
      <c r="AJ53" s="51"/>
      <c r="AK53" s="51"/>
      <c r="AL53" s="51"/>
      <c r="AM53" s="51"/>
      <c r="AN53" s="51"/>
      <c r="AO53" s="52"/>
      <c r="AP53" s="52"/>
      <c r="AQ53" s="52"/>
      <c r="AR53" s="52"/>
      <c r="AS53" s="323"/>
      <c r="AT53" s="54"/>
      <c r="AU53" s="186">
        <v>1.5</v>
      </c>
      <c r="AV53" s="304">
        <v>3</v>
      </c>
      <c r="AW53" s="187">
        <v>3</v>
      </c>
      <c r="AX53" s="187">
        <v>3</v>
      </c>
      <c r="AY53" s="187">
        <v>3</v>
      </c>
      <c r="AZ53" s="188">
        <v>3</v>
      </c>
      <c r="BA53" s="173">
        <v>2026</v>
      </c>
      <c r="BB53" s="99"/>
      <c r="BC53" s="92"/>
      <c r="BD53" s="100"/>
      <c r="BE53" s="66"/>
      <c r="BF53" s="101"/>
      <c r="BG53" s="101"/>
      <c r="BH53" s="101"/>
      <c r="BI53" s="101"/>
      <c r="BJ53" s="101"/>
      <c r="BK53" s="66"/>
      <c r="BL53" s="101"/>
      <c r="BM53" s="101"/>
      <c r="BN53" s="66"/>
      <c r="BO53" s="101"/>
      <c r="BP53" s="101"/>
      <c r="BQ53" s="66"/>
      <c r="BR53" s="101"/>
      <c r="BS53" s="66"/>
      <c r="BT53" s="101"/>
      <c r="BU53" s="66"/>
      <c r="BV53" s="102"/>
    </row>
    <row r="54" spans="1:74" s="103" customFormat="1" ht="63">
      <c r="A54" s="148">
        <v>7</v>
      </c>
      <c r="B54" s="148">
        <v>0</v>
      </c>
      <c r="C54" s="148">
        <v>0</v>
      </c>
      <c r="D54" s="148">
        <v>0</v>
      </c>
      <c r="E54" s="148">
        <v>4</v>
      </c>
      <c r="F54" s="148">
        <v>0</v>
      </c>
      <c r="G54" s="148">
        <v>9</v>
      </c>
      <c r="H54" s="148">
        <v>4</v>
      </c>
      <c r="I54" s="148">
        <v>0</v>
      </c>
      <c r="J54" s="148">
        <v>2</v>
      </c>
      <c r="K54" s="148">
        <v>0</v>
      </c>
      <c r="L54" s="148">
        <v>2</v>
      </c>
      <c r="M54" s="148" t="s">
        <v>117</v>
      </c>
      <c r="N54" s="148">
        <v>1</v>
      </c>
      <c r="O54" s="148">
        <v>0</v>
      </c>
      <c r="P54" s="148">
        <v>5</v>
      </c>
      <c r="Q54" s="148" t="s">
        <v>141</v>
      </c>
      <c r="R54" s="147"/>
      <c r="S54" s="147"/>
      <c r="T54" s="147"/>
      <c r="U54" s="163">
        <v>4</v>
      </c>
      <c r="V54" s="163">
        <v>0</v>
      </c>
      <c r="W54" s="163">
        <v>2</v>
      </c>
      <c r="X54" s="163">
        <v>0</v>
      </c>
      <c r="Y54" s="163">
        <v>2</v>
      </c>
      <c r="Z54" s="163">
        <v>0</v>
      </c>
      <c r="AA54" s="163">
        <v>0</v>
      </c>
      <c r="AB54" s="163">
        <v>3</v>
      </c>
      <c r="AC54" s="163">
        <v>0</v>
      </c>
      <c r="AD54" s="163">
        <v>0</v>
      </c>
      <c r="AE54" s="287" t="s">
        <v>194</v>
      </c>
      <c r="AF54" s="45" t="s">
        <v>68</v>
      </c>
      <c r="AG54" s="51"/>
      <c r="AH54" s="51"/>
      <c r="AI54" s="51"/>
      <c r="AJ54" s="51"/>
      <c r="AK54" s="51"/>
      <c r="AL54" s="51"/>
      <c r="AM54" s="51"/>
      <c r="AN54" s="51"/>
      <c r="AO54" s="52"/>
      <c r="AP54" s="52"/>
      <c r="AQ54" s="52"/>
      <c r="AR54" s="52"/>
      <c r="AS54" s="323"/>
      <c r="AT54" s="54"/>
      <c r="AU54" s="186">
        <v>1163.806</v>
      </c>
      <c r="AV54" s="304">
        <v>0</v>
      </c>
      <c r="AW54" s="187">
        <v>0</v>
      </c>
      <c r="AX54" s="187">
        <v>0</v>
      </c>
      <c r="AY54" s="187">
        <v>0</v>
      </c>
      <c r="AZ54" s="310">
        <f>SUM(AU54:AY54)</f>
        <v>1163.806</v>
      </c>
      <c r="BA54" s="173">
        <v>2022</v>
      </c>
      <c r="BB54" s="99"/>
      <c r="BC54" s="92"/>
      <c r="BD54" s="100"/>
      <c r="BE54" s="66"/>
      <c r="BF54" s="101"/>
      <c r="BG54" s="101"/>
      <c r="BH54" s="101"/>
      <c r="BI54" s="101"/>
      <c r="BJ54" s="101"/>
      <c r="BK54" s="66"/>
      <c r="BL54" s="101"/>
      <c r="BM54" s="101"/>
      <c r="BN54" s="66"/>
      <c r="BO54" s="101"/>
      <c r="BP54" s="101"/>
      <c r="BQ54" s="66"/>
      <c r="BR54" s="101"/>
      <c r="BS54" s="66"/>
      <c r="BT54" s="101"/>
      <c r="BU54" s="66"/>
      <c r="BV54" s="102"/>
    </row>
    <row r="55" spans="1:74" s="103" customFormat="1" ht="31.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7"/>
      <c r="S55" s="147"/>
      <c r="T55" s="147"/>
      <c r="U55" s="163">
        <v>4</v>
      </c>
      <c r="V55" s="163">
        <v>0</v>
      </c>
      <c r="W55" s="163">
        <v>2</v>
      </c>
      <c r="X55" s="163">
        <v>0</v>
      </c>
      <c r="Y55" s="163">
        <v>2</v>
      </c>
      <c r="Z55" s="163">
        <v>0</v>
      </c>
      <c r="AA55" s="163">
        <v>0</v>
      </c>
      <c r="AB55" s="163">
        <v>3</v>
      </c>
      <c r="AC55" s="163">
        <v>0</v>
      </c>
      <c r="AD55" s="163">
        <v>1</v>
      </c>
      <c r="AE55" s="145" t="s">
        <v>142</v>
      </c>
      <c r="AF55" s="45" t="s">
        <v>49</v>
      </c>
      <c r="AG55" s="51"/>
      <c r="AH55" s="51"/>
      <c r="AI55" s="51"/>
      <c r="AJ55" s="51"/>
      <c r="AK55" s="51"/>
      <c r="AL55" s="51"/>
      <c r="AM55" s="51"/>
      <c r="AN55" s="51"/>
      <c r="AO55" s="52"/>
      <c r="AP55" s="52"/>
      <c r="AQ55" s="52"/>
      <c r="AR55" s="52"/>
      <c r="AS55" s="323"/>
      <c r="AT55" s="54"/>
      <c r="AU55" s="186">
        <v>0.952</v>
      </c>
      <c r="AV55" s="304">
        <v>0</v>
      </c>
      <c r="AW55" s="187">
        <v>0</v>
      </c>
      <c r="AX55" s="187">
        <v>0</v>
      </c>
      <c r="AY55" s="187">
        <v>0</v>
      </c>
      <c r="AZ55" s="311">
        <v>0.952</v>
      </c>
      <c r="BA55" s="173">
        <v>2022</v>
      </c>
      <c r="BB55" s="99"/>
      <c r="BC55" s="92"/>
      <c r="BD55" s="100"/>
      <c r="BE55" s="66"/>
      <c r="BF55" s="101"/>
      <c r="BG55" s="101"/>
      <c r="BH55" s="101"/>
      <c r="BI55" s="101"/>
      <c r="BJ55" s="101"/>
      <c r="BK55" s="66"/>
      <c r="BL55" s="101"/>
      <c r="BM55" s="101"/>
      <c r="BN55" s="66"/>
      <c r="BO55" s="101"/>
      <c r="BP55" s="101"/>
      <c r="BQ55" s="66"/>
      <c r="BR55" s="101"/>
      <c r="BS55" s="66"/>
      <c r="BT55" s="101"/>
      <c r="BU55" s="66"/>
      <c r="BV55" s="102"/>
    </row>
    <row r="56" spans="1:74" s="103" customFormat="1" ht="67.5" customHeight="1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53"/>
      <c r="S56" s="153"/>
      <c r="T56" s="153"/>
      <c r="U56" s="165">
        <v>4</v>
      </c>
      <c r="V56" s="165">
        <v>0</v>
      </c>
      <c r="W56" s="165">
        <v>3</v>
      </c>
      <c r="X56" s="165">
        <v>0</v>
      </c>
      <c r="Y56" s="165"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</v>
      </c>
      <c r="AE56" s="143" t="s">
        <v>91</v>
      </c>
      <c r="AF56" s="217" t="s">
        <v>68</v>
      </c>
      <c r="AG56" s="51"/>
      <c r="AH56" s="51"/>
      <c r="AI56" s="51"/>
      <c r="AJ56" s="51"/>
      <c r="AK56" s="51"/>
      <c r="AL56" s="51"/>
      <c r="AM56" s="51"/>
      <c r="AN56" s="51"/>
      <c r="AO56" s="52"/>
      <c r="AP56" s="52"/>
      <c r="AQ56" s="52"/>
      <c r="AR56" s="52"/>
      <c r="AS56" s="323"/>
      <c r="AT56" s="54"/>
      <c r="AU56" s="261">
        <f>SUM(AU57,AU67,AU81)</f>
        <v>2752.7513</v>
      </c>
      <c r="AV56" s="261">
        <f>SUM(AV57,AV67,AV81)</f>
        <v>1207.74</v>
      </c>
      <c r="AW56" s="261">
        <f>SUM(AW57,AW67,AW81)</f>
        <v>965.005</v>
      </c>
      <c r="AX56" s="261">
        <f>SUM(AX57,AX67,AX81)</f>
        <v>965.005</v>
      </c>
      <c r="AY56" s="261">
        <f>SUM(AY57,AY67,AY81)</f>
        <v>5038.005</v>
      </c>
      <c r="AZ56" s="261">
        <f>AY56+AX56+AW56+AV56+AU56</f>
        <v>10928.506300000001</v>
      </c>
      <c r="BA56" s="220">
        <v>2026</v>
      </c>
      <c r="BB56" s="99"/>
      <c r="BC56" s="92"/>
      <c r="BD56" s="100"/>
      <c r="BE56" s="66"/>
      <c r="BF56" s="101"/>
      <c r="BG56" s="101"/>
      <c r="BH56" s="101"/>
      <c r="BI56" s="101"/>
      <c r="BJ56" s="101"/>
      <c r="BK56" s="66"/>
      <c r="BL56" s="101"/>
      <c r="BM56" s="101"/>
      <c r="BN56" s="66"/>
      <c r="BO56" s="101"/>
      <c r="BP56" s="101"/>
      <c r="BQ56" s="66"/>
      <c r="BR56" s="101"/>
      <c r="BS56" s="66"/>
      <c r="BT56" s="101"/>
      <c r="BU56" s="66"/>
      <c r="BV56" s="102"/>
    </row>
    <row r="57" spans="1:74" s="103" customFormat="1" ht="53.2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4"/>
      <c r="S57" s="154"/>
      <c r="T57" s="154"/>
      <c r="U57" s="164">
        <v>4</v>
      </c>
      <c r="V57" s="164">
        <v>0</v>
      </c>
      <c r="W57" s="164">
        <v>3</v>
      </c>
      <c r="X57" s="164">
        <v>0</v>
      </c>
      <c r="Y57" s="164">
        <v>1</v>
      </c>
      <c r="Z57" s="164">
        <v>0</v>
      </c>
      <c r="AA57" s="164">
        <v>0</v>
      </c>
      <c r="AB57" s="164">
        <v>0</v>
      </c>
      <c r="AC57" s="164">
        <v>0</v>
      </c>
      <c r="AD57" s="164">
        <v>0</v>
      </c>
      <c r="AE57" s="144" t="s">
        <v>112</v>
      </c>
      <c r="AF57" s="229" t="s">
        <v>68</v>
      </c>
      <c r="AG57" s="51"/>
      <c r="AH57" s="51"/>
      <c r="AI57" s="51"/>
      <c r="AJ57" s="51"/>
      <c r="AK57" s="51"/>
      <c r="AL57" s="51"/>
      <c r="AM57" s="51"/>
      <c r="AN57" s="51"/>
      <c r="AO57" s="52"/>
      <c r="AP57" s="52"/>
      <c r="AQ57" s="52"/>
      <c r="AR57" s="52"/>
      <c r="AS57" s="323"/>
      <c r="AT57" s="54"/>
      <c r="AU57" s="268">
        <f>SUM(AU59,AU61,AU63)</f>
        <v>1735.935</v>
      </c>
      <c r="AV57" s="268">
        <f>SUM(AV59,AV61,AV63,AV65)</f>
        <v>449.41</v>
      </c>
      <c r="AW57" s="268">
        <f>SUM(AW59,AW61,AW63,AW65)</f>
        <v>214.475</v>
      </c>
      <c r="AX57" s="268">
        <f>SUM(AX59,AX61,AX63,AX65)</f>
        <v>214.475</v>
      </c>
      <c r="AY57" s="268">
        <f>SUM(AY59,AY61,AY63,AY65)</f>
        <v>214.475</v>
      </c>
      <c r="AZ57" s="271">
        <f>AY57+AX57+AW57+AV57+AU57</f>
        <v>2828.77</v>
      </c>
      <c r="BA57" s="230">
        <v>2026</v>
      </c>
      <c r="BB57" s="99"/>
      <c r="BC57" s="92"/>
      <c r="BD57" s="100"/>
      <c r="BE57" s="66"/>
      <c r="BF57" s="101"/>
      <c r="BG57" s="101"/>
      <c r="BH57" s="101"/>
      <c r="BI57" s="101"/>
      <c r="BJ57" s="101"/>
      <c r="BK57" s="66"/>
      <c r="BL57" s="101"/>
      <c r="BM57" s="101"/>
      <c r="BN57" s="66"/>
      <c r="BO57" s="101"/>
      <c r="BP57" s="101"/>
      <c r="BQ57" s="66"/>
      <c r="BR57" s="101"/>
      <c r="BS57" s="66"/>
      <c r="BT57" s="101"/>
      <c r="BU57" s="66"/>
      <c r="BV57" s="102"/>
    </row>
    <row r="58" spans="1:74" s="103" customFormat="1" ht="31.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7"/>
      <c r="S58" s="147"/>
      <c r="T58" s="147"/>
      <c r="U58" s="163">
        <v>4</v>
      </c>
      <c r="V58" s="163">
        <v>0</v>
      </c>
      <c r="W58" s="163">
        <v>3</v>
      </c>
      <c r="X58" s="163">
        <v>0</v>
      </c>
      <c r="Y58" s="163">
        <v>1</v>
      </c>
      <c r="Z58" s="163">
        <v>0</v>
      </c>
      <c r="AA58" s="163">
        <v>0</v>
      </c>
      <c r="AB58" s="163">
        <v>0</v>
      </c>
      <c r="AC58" s="163">
        <v>0</v>
      </c>
      <c r="AD58" s="163">
        <v>1</v>
      </c>
      <c r="AE58" s="109" t="s">
        <v>111</v>
      </c>
      <c r="AF58" s="45" t="s">
        <v>74</v>
      </c>
      <c r="AG58" s="51"/>
      <c r="AH58" s="51"/>
      <c r="AI58" s="51"/>
      <c r="AJ58" s="51"/>
      <c r="AK58" s="51"/>
      <c r="AL58" s="51"/>
      <c r="AM58" s="51"/>
      <c r="AN58" s="51"/>
      <c r="AO58" s="52"/>
      <c r="AP58" s="52"/>
      <c r="AQ58" s="52"/>
      <c r="AR58" s="52"/>
      <c r="AS58" s="323"/>
      <c r="AT58" s="54"/>
      <c r="AU58" s="176">
        <v>16</v>
      </c>
      <c r="AV58" s="176">
        <v>16</v>
      </c>
      <c r="AW58" s="176">
        <v>16</v>
      </c>
      <c r="AX58" s="176">
        <v>16</v>
      </c>
      <c r="AY58" s="176">
        <v>16</v>
      </c>
      <c r="AZ58" s="176">
        <v>16</v>
      </c>
      <c r="BA58" s="173">
        <v>2026</v>
      </c>
      <c r="BB58" s="99"/>
      <c r="BC58" s="92"/>
      <c r="BD58" s="100"/>
      <c r="BE58" s="66"/>
      <c r="BF58" s="101"/>
      <c r="BG58" s="101"/>
      <c r="BH58" s="101"/>
      <c r="BI58" s="101"/>
      <c r="BJ58" s="101"/>
      <c r="BK58" s="66"/>
      <c r="BL58" s="101"/>
      <c r="BM58" s="101"/>
      <c r="BN58" s="66"/>
      <c r="BO58" s="101"/>
      <c r="BP58" s="101"/>
      <c r="BQ58" s="66"/>
      <c r="BR58" s="101"/>
      <c r="BS58" s="66"/>
      <c r="BT58" s="101"/>
      <c r="BU58" s="66"/>
      <c r="BV58" s="102"/>
    </row>
    <row r="59" spans="1:74" s="103" customFormat="1" ht="18.75">
      <c r="A59" s="148">
        <v>7</v>
      </c>
      <c r="B59" s="148">
        <v>0</v>
      </c>
      <c r="C59" s="148">
        <v>0</v>
      </c>
      <c r="D59" s="148">
        <v>0</v>
      </c>
      <c r="E59" s="148">
        <v>5</v>
      </c>
      <c r="F59" s="148">
        <v>0</v>
      </c>
      <c r="G59" s="148">
        <v>1</v>
      </c>
      <c r="H59" s="148">
        <v>4</v>
      </c>
      <c r="I59" s="148">
        <v>0</v>
      </c>
      <c r="J59" s="148">
        <v>3</v>
      </c>
      <c r="K59" s="148">
        <v>0</v>
      </c>
      <c r="L59" s="148">
        <v>1</v>
      </c>
      <c r="M59" s="148">
        <v>4</v>
      </c>
      <c r="N59" s="148">
        <v>0</v>
      </c>
      <c r="O59" s="148">
        <v>0</v>
      </c>
      <c r="P59" s="148">
        <v>1</v>
      </c>
      <c r="Q59" s="148" t="s">
        <v>56</v>
      </c>
      <c r="R59" s="147"/>
      <c r="S59" s="147"/>
      <c r="T59" s="147"/>
      <c r="U59" s="163">
        <v>4</v>
      </c>
      <c r="V59" s="163">
        <v>0</v>
      </c>
      <c r="W59" s="163">
        <v>3</v>
      </c>
      <c r="X59" s="163">
        <v>0</v>
      </c>
      <c r="Y59" s="163">
        <v>1</v>
      </c>
      <c r="Z59" s="163">
        <v>0</v>
      </c>
      <c r="AA59" s="163">
        <v>0</v>
      </c>
      <c r="AB59" s="163">
        <v>1</v>
      </c>
      <c r="AC59" s="163">
        <v>0</v>
      </c>
      <c r="AD59" s="163">
        <v>0</v>
      </c>
      <c r="AE59" s="288" t="s">
        <v>167</v>
      </c>
      <c r="AF59" s="45" t="s">
        <v>68</v>
      </c>
      <c r="AG59" s="51"/>
      <c r="AH59" s="51"/>
      <c r="AI59" s="51"/>
      <c r="AJ59" s="51"/>
      <c r="AK59" s="51"/>
      <c r="AL59" s="51"/>
      <c r="AM59" s="51"/>
      <c r="AN59" s="51"/>
      <c r="AO59" s="52"/>
      <c r="AP59" s="52"/>
      <c r="AQ59" s="52"/>
      <c r="AR59" s="52"/>
      <c r="AS59" s="323"/>
      <c r="AT59" s="54"/>
      <c r="AU59" s="259">
        <v>21</v>
      </c>
      <c r="AV59" s="199">
        <v>3</v>
      </c>
      <c r="AW59" s="199">
        <v>3</v>
      </c>
      <c r="AX59" s="197">
        <v>3</v>
      </c>
      <c r="AY59" s="197">
        <v>3</v>
      </c>
      <c r="AZ59" s="199">
        <f>SUM(AU59:AY59)</f>
        <v>33</v>
      </c>
      <c r="BA59" s="173">
        <v>2026</v>
      </c>
      <c r="BB59" s="99"/>
      <c r="BC59" s="92"/>
      <c r="BD59" s="100"/>
      <c r="BE59" s="66"/>
      <c r="BF59" s="101"/>
      <c r="BG59" s="101"/>
      <c r="BH59" s="101"/>
      <c r="BI59" s="101"/>
      <c r="BJ59" s="101"/>
      <c r="BK59" s="66"/>
      <c r="BL59" s="101"/>
      <c r="BM59" s="101"/>
      <c r="BN59" s="66"/>
      <c r="BO59" s="101"/>
      <c r="BP59" s="101"/>
      <c r="BQ59" s="66"/>
      <c r="BR59" s="101"/>
      <c r="BS59" s="66"/>
      <c r="BT59" s="101"/>
      <c r="BU59" s="66"/>
      <c r="BV59" s="102"/>
    </row>
    <row r="60" spans="1:74" s="103" customFormat="1" ht="31.5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147"/>
      <c r="S60" s="147"/>
      <c r="T60" s="147"/>
      <c r="U60" s="163">
        <v>4</v>
      </c>
      <c r="V60" s="163">
        <v>0</v>
      </c>
      <c r="W60" s="163">
        <v>3</v>
      </c>
      <c r="X60" s="163">
        <v>0</v>
      </c>
      <c r="Y60" s="163">
        <v>1</v>
      </c>
      <c r="Z60" s="163">
        <v>0</v>
      </c>
      <c r="AA60" s="163">
        <v>0</v>
      </c>
      <c r="AB60" s="163">
        <v>1</v>
      </c>
      <c r="AC60" s="163">
        <v>0</v>
      </c>
      <c r="AD60" s="163">
        <v>1</v>
      </c>
      <c r="AE60" s="109" t="s">
        <v>111</v>
      </c>
      <c r="AF60" s="45" t="s">
        <v>74</v>
      </c>
      <c r="AG60" s="51"/>
      <c r="AH60" s="51"/>
      <c r="AI60" s="51"/>
      <c r="AJ60" s="51"/>
      <c r="AK60" s="51"/>
      <c r="AL60" s="51"/>
      <c r="AM60" s="51"/>
      <c r="AN60" s="51"/>
      <c r="AO60" s="52"/>
      <c r="AP60" s="52"/>
      <c r="AQ60" s="52"/>
      <c r="AR60" s="52"/>
      <c r="AS60" s="323"/>
      <c r="AT60" s="54"/>
      <c r="AU60" s="176">
        <v>16</v>
      </c>
      <c r="AV60" s="176">
        <v>16</v>
      </c>
      <c r="AW60" s="176">
        <v>16</v>
      </c>
      <c r="AX60" s="176">
        <v>16</v>
      </c>
      <c r="AY60" s="176">
        <v>16</v>
      </c>
      <c r="AZ60" s="176">
        <v>16</v>
      </c>
      <c r="BA60" s="173">
        <v>2026</v>
      </c>
      <c r="BB60" s="99"/>
      <c r="BC60" s="92"/>
      <c r="BD60" s="100"/>
      <c r="BE60" s="66"/>
      <c r="BF60" s="101"/>
      <c r="BG60" s="101"/>
      <c r="BH60" s="101"/>
      <c r="BI60" s="101"/>
      <c r="BJ60" s="101"/>
      <c r="BK60" s="66"/>
      <c r="BL60" s="101"/>
      <c r="BM60" s="101"/>
      <c r="BN60" s="66"/>
      <c r="BO60" s="101"/>
      <c r="BP60" s="101"/>
      <c r="BQ60" s="66"/>
      <c r="BR60" s="101"/>
      <c r="BS60" s="66"/>
      <c r="BT60" s="101"/>
      <c r="BU60" s="66"/>
      <c r="BV60" s="102"/>
    </row>
    <row r="61" spans="1:74" s="103" customFormat="1" ht="31.5">
      <c r="A61" s="148">
        <v>7</v>
      </c>
      <c r="B61" s="148">
        <v>0</v>
      </c>
      <c r="C61" s="148">
        <v>0</v>
      </c>
      <c r="D61" s="148">
        <v>0</v>
      </c>
      <c r="E61" s="148">
        <v>5</v>
      </c>
      <c r="F61" s="148">
        <v>0</v>
      </c>
      <c r="G61" s="148">
        <v>2</v>
      </c>
      <c r="H61" s="148">
        <v>4</v>
      </c>
      <c r="I61" s="148">
        <v>0</v>
      </c>
      <c r="J61" s="148">
        <v>3</v>
      </c>
      <c r="K61" s="148">
        <v>0</v>
      </c>
      <c r="L61" s="148">
        <v>1</v>
      </c>
      <c r="M61" s="148">
        <v>4</v>
      </c>
      <c r="N61" s="148">
        <v>0</v>
      </c>
      <c r="O61" s="148">
        <v>0</v>
      </c>
      <c r="P61" s="148">
        <v>2</v>
      </c>
      <c r="Q61" s="148" t="s">
        <v>141</v>
      </c>
      <c r="R61" s="298"/>
      <c r="S61" s="147"/>
      <c r="T61" s="147"/>
      <c r="U61" s="163">
        <v>4</v>
      </c>
      <c r="V61" s="163">
        <v>0</v>
      </c>
      <c r="W61" s="163">
        <v>3</v>
      </c>
      <c r="X61" s="163">
        <v>0</v>
      </c>
      <c r="Y61" s="163">
        <v>1</v>
      </c>
      <c r="Z61" s="163">
        <v>0</v>
      </c>
      <c r="AA61" s="163">
        <v>0</v>
      </c>
      <c r="AB61" s="163">
        <v>2</v>
      </c>
      <c r="AC61" s="163">
        <v>0</v>
      </c>
      <c r="AD61" s="163">
        <v>0</v>
      </c>
      <c r="AE61" s="309" t="s">
        <v>190</v>
      </c>
      <c r="AF61" s="45" t="s">
        <v>68</v>
      </c>
      <c r="AG61" s="51"/>
      <c r="AH61" s="51"/>
      <c r="AI61" s="51"/>
      <c r="AJ61" s="51"/>
      <c r="AK61" s="51"/>
      <c r="AL61" s="51"/>
      <c r="AM61" s="51"/>
      <c r="AN61" s="51"/>
      <c r="AO61" s="52"/>
      <c r="AP61" s="52"/>
      <c r="AQ61" s="52"/>
      <c r="AR61" s="52"/>
      <c r="AS61" s="323"/>
      <c r="AT61" s="54"/>
      <c r="AU61" s="197">
        <v>808.25</v>
      </c>
      <c r="AV61" s="197">
        <v>0</v>
      </c>
      <c r="AW61" s="197">
        <v>0</v>
      </c>
      <c r="AX61" s="177">
        <v>0</v>
      </c>
      <c r="AY61" s="177">
        <v>0</v>
      </c>
      <c r="AZ61" s="190">
        <f>AY61+AX61+AW61+AV61+AU61</f>
        <v>808.25</v>
      </c>
      <c r="BA61" s="173">
        <v>2022</v>
      </c>
      <c r="BB61" s="99"/>
      <c r="BC61" s="92"/>
      <c r="BD61" s="100"/>
      <c r="BE61" s="66"/>
      <c r="BF61" s="101"/>
      <c r="BG61" s="101"/>
      <c r="BH61" s="101"/>
      <c r="BI61" s="101"/>
      <c r="BJ61" s="101"/>
      <c r="BK61" s="66"/>
      <c r="BL61" s="101"/>
      <c r="BM61" s="101"/>
      <c r="BN61" s="66"/>
      <c r="BO61" s="101"/>
      <c r="BP61" s="101"/>
      <c r="BQ61" s="66"/>
      <c r="BR61" s="101"/>
      <c r="BS61" s="66"/>
      <c r="BT61" s="101"/>
      <c r="BU61" s="66"/>
      <c r="BV61" s="102"/>
    </row>
    <row r="62" spans="1:74" s="103" customFormat="1" ht="31.5">
      <c r="A62" s="300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147"/>
      <c r="S62" s="147"/>
      <c r="T62" s="147"/>
      <c r="U62" s="163">
        <v>4</v>
      </c>
      <c r="V62" s="163">
        <v>0</v>
      </c>
      <c r="W62" s="163">
        <v>3</v>
      </c>
      <c r="X62" s="163">
        <v>0</v>
      </c>
      <c r="Y62" s="163">
        <v>1</v>
      </c>
      <c r="Z62" s="163">
        <v>0</v>
      </c>
      <c r="AA62" s="163">
        <v>0</v>
      </c>
      <c r="AB62" s="163">
        <v>2</v>
      </c>
      <c r="AC62" s="163">
        <v>0</v>
      </c>
      <c r="AD62" s="163">
        <v>1</v>
      </c>
      <c r="AE62" s="297" t="s">
        <v>168</v>
      </c>
      <c r="AF62" s="45" t="s">
        <v>115</v>
      </c>
      <c r="AG62" s="51"/>
      <c r="AH62" s="51"/>
      <c r="AI62" s="51"/>
      <c r="AJ62" s="51"/>
      <c r="AK62" s="51"/>
      <c r="AL62" s="51"/>
      <c r="AM62" s="51"/>
      <c r="AN62" s="51"/>
      <c r="AO62" s="52"/>
      <c r="AP62" s="52"/>
      <c r="AQ62" s="52"/>
      <c r="AR62" s="52"/>
      <c r="AS62" s="323"/>
      <c r="AT62" s="54"/>
      <c r="AU62" s="176">
        <v>1</v>
      </c>
      <c r="AV62" s="177">
        <v>0</v>
      </c>
      <c r="AW62" s="177">
        <v>0</v>
      </c>
      <c r="AX62" s="177">
        <v>0</v>
      </c>
      <c r="AY62" s="177">
        <v>0</v>
      </c>
      <c r="AZ62" s="173">
        <v>1</v>
      </c>
      <c r="BA62" s="173">
        <v>2022</v>
      </c>
      <c r="BB62" s="99"/>
      <c r="BC62" s="92"/>
      <c r="BD62" s="100"/>
      <c r="BE62" s="66"/>
      <c r="BF62" s="101"/>
      <c r="BG62" s="101"/>
      <c r="BH62" s="101"/>
      <c r="BI62" s="101"/>
      <c r="BJ62" s="101"/>
      <c r="BK62" s="66"/>
      <c r="BL62" s="101"/>
      <c r="BM62" s="101"/>
      <c r="BN62" s="66"/>
      <c r="BO62" s="101"/>
      <c r="BP62" s="101"/>
      <c r="BQ62" s="66"/>
      <c r="BR62" s="101"/>
      <c r="BS62" s="66"/>
      <c r="BT62" s="101"/>
      <c r="BU62" s="66"/>
      <c r="BV62" s="102"/>
    </row>
    <row r="63" spans="1:74" s="103" customFormat="1" ht="47.25">
      <c r="A63" s="148">
        <v>7</v>
      </c>
      <c r="B63" s="148">
        <v>0</v>
      </c>
      <c r="C63" s="148">
        <v>0</v>
      </c>
      <c r="D63" s="148">
        <v>0</v>
      </c>
      <c r="E63" s="148">
        <v>5</v>
      </c>
      <c r="F63" s="148">
        <v>0</v>
      </c>
      <c r="G63" s="148">
        <v>2</v>
      </c>
      <c r="H63" s="148">
        <v>4</v>
      </c>
      <c r="I63" s="148">
        <v>0</v>
      </c>
      <c r="J63" s="148">
        <v>3</v>
      </c>
      <c r="K63" s="148">
        <v>0</v>
      </c>
      <c r="L63" s="148">
        <v>1</v>
      </c>
      <c r="M63" s="148">
        <v>4</v>
      </c>
      <c r="N63" s="148">
        <v>0</v>
      </c>
      <c r="O63" s="148">
        <v>0</v>
      </c>
      <c r="P63" s="148">
        <v>3</v>
      </c>
      <c r="Q63" s="148" t="s">
        <v>141</v>
      </c>
      <c r="R63" s="298"/>
      <c r="S63" s="147"/>
      <c r="T63" s="147"/>
      <c r="U63" s="163">
        <v>4</v>
      </c>
      <c r="V63" s="163">
        <v>0</v>
      </c>
      <c r="W63" s="163">
        <v>3</v>
      </c>
      <c r="X63" s="163">
        <v>0</v>
      </c>
      <c r="Y63" s="163">
        <v>1</v>
      </c>
      <c r="Z63" s="163">
        <v>0</v>
      </c>
      <c r="AA63" s="163">
        <v>0</v>
      </c>
      <c r="AB63" s="163">
        <v>3</v>
      </c>
      <c r="AC63" s="163">
        <v>0</v>
      </c>
      <c r="AD63" s="163">
        <v>0</v>
      </c>
      <c r="AE63" s="287" t="s">
        <v>169</v>
      </c>
      <c r="AF63" s="45" t="s">
        <v>37</v>
      </c>
      <c r="AG63" s="51"/>
      <c r="AH63" s="51"/>
      <c r="AI63" s="51"/>
      <c r="AJ63" s="51"/>
      <c r="AK63" s="51"/>
      <c r="AL63" s="51"/>
      <c r="AM63" s="51"/>
      <c r="AN63" s="51"/>
      <c r="AO63" s="52"/>
      <c r="AP63" s="52"/>
      <c r="AQ63" s="52"/>
      <c r="AR63" s="52"/>
      <c r="AS63" s="323"/>
      <c r="AT63" s="54"/>
      <c r="AU63" s="197">
        <v>906.685</v>
      </c>
      <c r="AV63" s="197">
        <v>0</v>
      </c>
      <c r="AW63" s="197">
        <v>0</v>
      </c>
      <c r="AX63" s="197">
        <v>0</v>
      </c>
      <c r="AY63" s="197">
        <v>0</v>
      </c>
      <c r="AZ63" s="198">
        <f>AY63+AW63+AX63+AV63+AU63</f>
        <v>906.685</v>
      </c>
      <c r="BA63" s="173">
        <v>2022</v>
      </c>
      <c r="BB63" s="99"/>
      <c r="BC63" s="92"/>
      <c r="BD63" s="100"/>
      <c r="BE63" s="66"/>
      <c r="BF63" s="101"/>
      <c r="BG63" s="101"/>
      <c r="BH63" s="101"/>
      <c r="BI63" s="101"/>
      <c r="BJ63" s="101"/>
      <c r="BK63" s="66"/>
      <c r="BL63" s="101"/>
      <c r="BM63" s="101"/>
      <c r="BN63" s="66"/>
      <c r="BO63" s="101"/>
      <c r="BP63" s="101"/>
      <c r="BQ63" s="66"/>
      <c r="BR63" s="101"/>
      <c r="BS63" s="66"/>
      <c r="BT63" s="101"/>
      <c r="BU63" s="66"/>
      <c r="BV63" s="102"/>
    </row>
    <row r="64" spans="1:74" s="103" customFormat="1" ht="31.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7"/>
      <c r="S64" s="147"/>
      <c r="T64" s="147"/>
      <c r="U64" s="163">
        <v>4</v>
      </c>
      <c r="V64" s="163">
        <v>0</v>
      </c>
      <c r="W64" s="163">
        <v>3</v>
      </c>
      <c r="X64" s="163">
        <v>0</v>
      </c>
      <c r="Y64" s="163">
        <v>1</v>
      </c>
      <c r="Z64" s="163">
        <v>0</v>
      </c>
      <c r="AA64" s="163">
        <v>0</v>
      </c>
      <c r="AB64" s="163">
        <v>3</v>
      </c>
      <c r="AC64" s="163">
        <v>0</v>
      </c>
      <c r="AD64" s="163">
        <v>1</v>
      </c>
      <c r="AE64" s="162" t="s">
        <v>120</v>
      </c>
      <c r="AF64" s="45" t="s">
        <v>70</v>
      </c>
      <c r="AG64" s="51"/>
      <c r="AH64" s="51"/>
      <c r="AI64" s="51"/>
      <c r="AJ64" s="51"/>
      <c r="AK64" s="51"/>
      <c r="AL64" s="51"/>
      <c r="AM64" s="51"/>
      <c r="AN64" s="51"/>
      <c r="AO64" s="52"/>
      <c r="AP64" s="52"/>
      <c r="AQ64" s="52"/>
      <c r="AR64" s="52"/>
      <c r="AS64" s="323"/>
      <c r="AT64" s="54"/>
      <c r="AU64" s="176" t="s">
        <v>75</v>
      </c>
      <c r="AV64" s="176" t="s">
        <v>161</v>
      </c>
      <c r="AW64" s="176" t="s">
        <v>161</v>
      </c>
      <c r="AX64" s="176" t="s">
        <v>161</v>
      </c>
      <c r="AY64" s="176" t="s">
        <v>161</v>
      </c>
      <c r="AZ64" s="173" t="s">
        <v>75</v>
      </c>
      <c r="BA64" s="173">
        <v>2022</v>
      </c>
      <c r="BB64" s="99"/>
      <c r="BC64" s="92"/>
      <c r="BD64" s="100"/>
      <c r="BE64" s="66"/>
      <c r="BF64" s="101"/>
      <c r="BG64" s="101"/>
      <c r="BH64" s="101"/>
      <c r="BI64" s="101"/>
      <c r="BJ64" s="101"/>
      <c r="BK64" s="66"/>
      <c r="BL64" s="101"/>
      <c r="BM64" s="101"/>
      <c r="BN64" s="66"/>
      <c r="BO64" s="101"/>
      <c r="BP64" s="101"/>
      <c r="BQ64" s="66"/>
      <c r="BR64" s="101"/>
      <c r="BS64" s="66"/>
      <c r="BT64" s="101"/>
      <c r="BU64" s="66"/>
      <c r="BV64" s="102"/>
    </row>
    <row r="65" spans="1:74" s="103" customFormat="1" ht="47.25">
      <c r="A65" s="148">
        <v>7</v>
      </c>
      <c r="B65" s="148">
        <v>0</v>
      </c>
      <c r="C65" s="148">
        <v>0</v>
      </c>
      <c r="D65" s="148">
        <v>0</v>
      </c>
      <c r="E65" s="148">
        <v>5</v>
      </c>
      <c r="F65" s="148">
        <v>0</v>
      </c>
      <c r="G65" s="148">
        <v>2</v>
      </c>
      <c r="H65" s="148">
        <v>4</v>
      </c>
      <c r="I65" s="148">
        <v>0</v>
      </c>
      <c r="J65" s="148">
        <v>3</v>
      </c>
      <c r="K65" s="148">
        <v>0</v>
      </c>
      <c r="L65" s="148">
        <v>1</v>
      </c>
      <c r="M65" s="148">
        <v>4</v>
      </c>
      <c r="N65" s="148">
        <v>0</v>
      </c>
      <c r="O65" s="148">
        <v>0</v>
      </c>
      <c r="P65" s="148">
        <v>4</v>
      </c>
      <c r="Q65" s="148" t="s">
        <v>56</v>
      </c>
      <c r="R65" s="147"/>
      <c r="S65" s="147"/>
      <c r="T65" s="147"/>
      <c r="U65" s="163">
        <v>4</v>
      </c>
      <c r="V65" s="163">
        <v>0</v>
      </c>
      <c r="W65" s="163">
        <v>3</v>
      </c>
      <c r="X65" s="163">
        <v>0</v>
      </c>
      <c r="Y65" s="163">
        <v>1</v>
      </c>
      <c r="Z65" s="163">
        <v>0</v>
      </c>
      <c r="AA65" s="163">
        <v>0</v>
      </c>
      <c r="AB65" s="163">
        <v>4</v>
      </c>
      <c r="AC65" s="163">
        <v>0</v>
      </c>
      <c r="AD65" s="163">
        <v>0</v>
      </c>
      <c r="AE65" s="287" t="s">
        <v>182</v>
      </c>
      <c r="AF65" s="45" t="s">
        <v>68</v>
      </c>
      <c r="AG65" s="51"/>
      <c r="AH65" s="51"/>
      <c r="AI65" s="51"/>
      <c r="AJ65" s="51"/>
      <c r="AK65" s="51"/>
      <c r="AL65" s="51"/>
      <c r="AM65" s="51"/>
      <c r="AN65" s="51"/>
      <c r="AO65" s="52"/>
      <c r="AP65" s="52"/>
      <c r="AQ65" s="52"/>
      <c r="AR65" s="52"/>
      <c r="AS65" s="323"/>
      <c r="AT65" s="54"/>
      <c r="AU65" s="176">
        <v>0</v>
      </c>
      <c r="AV65" s="176">
        <v>446.41</v>
      </c>
      <c r="AW65" s="176">
        <v>211.475</v>
      </c>
      <c r="AX65" s="176">
        <v>211.475</v>
      </c>
      <c r="AY65" s="176">
        <v>211.475</v>
      </c>
      <c r="AZ65" s="238">
        <f>SUM(AU65:AY65)</f>
        <v>1080.835</v>
      </c>
      <c r="BA65" s="173">
        <v>2026</v>
      </c>
      <c r="BB65" s="99"/>
      <c r="BC65" s="92"/>
      <c r="BD65" s="100"/>
      <c r="BE65" s="66"/>
      <c r="BF65" s="101"/>
      <c r="BG65" s="101"/>
      <c r="BH65" s="101"/>
      <c r="BI65" s="101"/>
      <c r="BJ65" s="101"/>
      <c r="BK65" s="66"/>
      <c r="BL65" s="101"/>
      <c r="BM65" s="101"/>
      <c r="BN65" s="66"/>
      <c r="BO65" s="101"/>
      <c r="BP65" s="101"/>
      <c r="BQ65" s="66"/>
      <c r="BR65" s="101"/>
      <c r="BS65" s="66"/>
      <c r="BT65" s="101"/>
      <c r="BU65" s="66"/>
      <c r="BV65" s="102"/>
    </row>
    <row r="66" spans="1:74" s="103" customFormat="1" ht="18.7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7"/>
      <c r="S66" s="147"/>
      <c r="T66" s="147"/>
      <c r="U66" s="163">
        <v>4</v>
      </c>
      <c r="V66" s="163">
        <v>0</v>
      </c>
      <c r="W66" s="163">
        <v>3</v>
      </c>
      <c r="X66" s="163">
        <v>0</v>
      </c>
      <c r="Y66" s="163">
        <v>1</v>
      </c>
      <c r="Z66" s="163">
        <v>0</v>
      </c>
      <c r="AA66" s="163">
        <v>0</v>
      </c>
      <c r="AB66" s="163">
        <v>4</v>
      </c>
      <c r="AC66" s="163">
        <v>0</v>
      </c>
      <c r="AD66" s="163">
        <v>1</v>
      </c>
      <c r="AE66" s="162" t="s">
        <v>183</v>
      </c>
      <c r="AF66" s="45" t="s">
        <v>115</v>
      </c>
      <c r="AG66" s="51"/>
      <c r="AH66" s="51"/>
      <c r="AI66" s="51"/>
      <c r="AJ66" s="51"/>
      <c r="AK66" s="51"/>
      <c r="AL66" s="51"/>
      <c r="AM66" s="51"/>
      <c r="AN66" s="51"/>
      <c r="AO66" s="52"/>
      <c r="AP66" s="52"/>
      <c r="AQ66" s="52"/>
      <c r="AR66" s="52"/>
      <c r="AS66" s="323"/>
      <c r="AT66" s="54"/>
      <c r="AU66" s="176">
        <v>0</v>
      </c>
      <c r="AV66" s="176">
        <v>2</v>
      </c>
      <c r="AW66" s="176">
        <v>2</v>
      </c>
      <c r="AX66" s="176">
        <v>2</v>
      </c>
      <c r="AY66" s="176">
        <v>2</v>
      </c>
      <c r="AZ66" s="173">
        <v>2</v>
      </c>
      <c r="BA66" s="173">
        <v>2026</v>
      </c>
      <c r="BB66" s="99"/>
      <c r="BC66" s="92"/>
      <c r="BD66" s="100"/>
      <c r="BE66" s="66"/>
      <c r="BF66" s="101"/>
      <c r="BG66" s="101"/>
      <c r="BH66" s="101"/>
      <c r="BI66" s="101"/>
      <c r="BJ66" s="101"/>
      <c r="BK66" s="66"/>
      <c r="BL66" s="101"/>
      <c r="BM66" s="101"/>
      <c r="BN66" s="66"/>
      <c r="BO66" s="101"/>
      <c r="BP66" s="101"/>
      <c r="BQ66" s="66"/>
      <c r="BR66" s="101"/>
      <c r="BS66" s="66"/>
      <c r="BT66" s="101"/>
      <c r="BU66" s="66"/>
      <c r="BV66" s="102"/>
    </row>
    <row r="67" spans="1:74" s="103" customFormat="1" ht="31.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4"/>
      <c r="S67" s="154"/>
      <c r="T67" s="154"/>
      <c r="U67" s="164">
        <v>4</v>
      </c>
      <c r="V67" s="164">
        <v>0</v>
      </c>
      <c r="W67" s="164">
        <v>3</v>
      </c>
      <c r="X67" s="164">
        <v>0</v>
      </c>
      <c r="Y67" s="164">
        <v>2</v>
      </c>
      <c r="Z67" s="164">
        <v>0</v>
      </c>
      <c r="AA67" s="164">
        <v>0</v>
      </c>
      <c r="AB67" s="164">
        <v>0</v>
      </c>
      <c r="AC67" s="164">
        <v>0</v>
      </c>
      <c r="AD67" s="164">
        <v>0</v>
      </c>
      <c r="AE67" s="160" t="s">
        <v>93</v>
      </c>
      <c r="AF67" s="229" t="s">
        <v>68</v>
      </c>
      <c r="AG67" s="51"/>
      <c r="AH67" s="51"/>
      <c r="AI67" s="51"/>
      <c r="AJ67" s="51"/>
      <c r="AK67" s="51"/>
      <c r="AL67" s="51"/>
      <c r="AM67" s="51"/>
      <c r="AN67" s="51"/>
      <c r="AO67" s="52"/>
      <c r="AP67" s="52"/>
      <c r="AQ67" s="52"/>
      <c r="AR67" s="52"/>
      <c r="AS67" s="323"/>
      <c r="AT67" s="54"/>
      <c r="AU67" s="228">
        <f>SUM(AU69,AU71,AU73,AU75,AU77,AU79)</f>
        <v>958.8163</v>
      </c>
      <c r="AV67" s="228">
        <f>SUM(AV69,AV71,AV73,AV75,AV77,AV79)</f>
        <v>678.3299999999999</v>
      </c>
      <c r="AW67" s="228">
        <f>SUM(AW69,AW71,AW73,AW75,AW77,AW79)</f>
        <v>670.53</v>
      </c>
      <c r="AX67" s="228">
        <f>SUM(AX69,AX71,AX73,AX75,AX77,AX79)</f>
        <v>670.53</v>
      </c>
      <c r="AY67" s="228">
        <f>SUM(AY69,AY71,AY73,AY75,AY77,AY79)</f>
        <v>4743.53</v>
      </c>
      <c r="AZ67" s="228">
        <f>AY67+AX67+AW67+AV67+AU67</f>
        <v>7721.736299999999</v>
      </c>
      <c r="BA67" s="226">
        <v>2026</v>
      </c>
      <c r="BB67" s="99"/>
      <c r="BC67" s="92"/>
      <c r="BD67" s="100"/>
      <c r="BE67" s="66"/>
      <c r="BF67" s="101"/>
      <c r="BG67" s="101"/>
      <c r="BH67" s="101"/>
      <c r="BI67" s="101"/>
      <c r="BJ67" s="101"/>
      <c r="BK67" s="66"/>
      <c r="BL67" s="101"/>
      <c r="BM67" s="101"/>
      <c r="BN67" s="66"/>
      <c r="BO67" s="101"/>
      <c r="BP67" s="101"/>
      <c r="BQ67" s="66"/>
      <c r="BR67" s="101"/>
      <c r="BS67" s="66"/>
      <c r="BT67" s="101"/>
      <c r="BU67" s="66"/>
      <c r="BV67" s="102"/>
    </row>
    <row r="68" spans="1:74" s="103" customFormat="1" ht="31.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7"/>
      <c r="S68" s="147"/>
      <c r="T68" s="147"/>
      <c r="U68" s="163">
        <v>4</v>
      </c>
      <c r="V68" s="163">
        <v>0</v>
      </c>
      <c r="W68" s="163">
        <v>3</v>
      </c>
      <c r="X68" s="163">
        <v>0</v>
      </c>
      <c r="Y68" s="163">
        <v>2</v>
      </c>
      <c r="Z68" s="163">
        <v>0</v>
      </c>
      <c r="AA68" s="163">
        <v>0</v>
      </c>
      <c r="AB68" s="163">
        <v>0</v>
      </c>
      <c r="AC68" s="163">
        <v>0</v>
      </c>
      <c r="AD68" s="163">
        <v>1</v>
      </c>
      <c r="AE68" s="162" t="s">
        <v>110</v>
      </c>
      <c r="AF68" s="45" t="s">
        <v>69</v>
      </c>
      <c r="AG68" s="51"/>
      <c r="AH68" s="51"/>
      <c r="AI68" s="51"/>
      <c r="AJ68" s="51"/>
      <c r="AK68" s="51"/>
      <c r="AL68" s="51"/>
      <c r="AM68" s="51"/>
      <c r="AN68" s="51"/>
      <c r="AO68" s="52"/>
      <c r="AP68" s="52"/>
      <c r="AQ68" s="52"/>
      <c r="AR68" s="52"/>
      <c r="AS68" s="323"/>
      <c r="AT68" s="54"/>
      <c r="AU68" s="176">
        <v>2</v>
      </c>
      <c r="AV68" s="177">
        <v>2</v>
      </c>
      <c r="AW68" s="177">
        <v>2</v>
      </c>
      <c r="AX68" s="177">
        <v>2</v>
      </c>
      <c r="AY68" s="177">
        <v>2</v>
      </c>
      <c r="AZ68" s="173">
        <v>2</v>
      </c>
      <c r="BA68" s="173">
        <v>2026</v>
      </c>
      <c r="BB68" s="99"/>
      <c r="BC68" s="92"/>
      <c r="BD68" s="100"/>
      <c r="BE68" s="66"/>
      <c r="BF68" s="101"/>
      <c r="BG68" s="101"/>
      <c r="BH68" s="101"/>
      <c r="BI68" s="101"/>
      <c r="BJ68" s="101"/>
      <c r="BK68" s="66"/>
      <c r="BL68" s="101"/>
      <c r="BM68" s="101"/>
      <c r="BN68" s="66"/>
      <c r="BO68" s="101"/>
      <c r="BP68" s="101"/>
      <c r="BQ68" s="66"/>
      <c r="BR68" s="101"/>
      <c r="BS68" s="66"/>
      <c r="BT68" s="101"/>
      <c r="BU68" s="66"/>
      <c r="BV68" s="102"/>
    </row>
    <row r="69" spans="1:74" s="103" customFormat="1" ht="47.25">
      <c r="A69" s="148">
        <v>7</v>
      </c>
      <c r="B69" s="148">
        <v>0</v>
      </c>
      <c r="C69" s="148">
        <v>0</v>
      </c>
      <c r="D69" s="148">
        <v>0</v>
      </c>
      <c r="E69" s="148">
        <v>5</v>
      </c>
      <c r="F69" s="148">
        <v>0</v>
      </c>
      <c r="G69" s="148">
        <v>3</v>
      </c>
      <c r="H69" s="148">
        <v>4</v>
      </c>
      <c r="I69" s="148">
        <v>0</v>
      </c>
      <c r="J69" s="148">
        <v>3</v>
      </c>
      <c r="K69" s="148">
        <v>0</v>
      </c>
      <c r="L69" s="148">
        <v>2</v>
      </c>
      <c r="M69" s="148">
        <v>4</v>
      </c>
      <c r="N69" s="148">
        <v>0</v>
      </c>
      <c r="O69" s="148">
        <v>0</v>
      </c>
      <c r="P69" s="148">
        <v>1</v>
      </c>
      <c r="Q69" s="148" t="s">
        <v>56</v>
      </c>
      <c r="R69" s="147"/>
      <c r="S69" s="147"/>
      <c r="T69" s="147"/>
      <c r="U69" s="163">
        <v>4</v>
      </c>
      <c r="V69" s="163">
        <v>0</v>
      </c>
      <c r="W69" s="163">
        <v>3</v>
      </c>
      <c r="X69" s="163">
        <v>0</v>
      </c>
      <c r="Y69" s="163">
        <v>2</v>
      </c>
      <c r="Z69" s="163">
        <v>0</v>
      </c>
      <c r="AA69" s="163">
        <v>0</v>
      </c>
      <c r="AB69" s="163">
        <v>1</v>
      </c>
      <c r="AC69" s="163">
        <v>0</v>
      </c>
      <c r="AD69" s="163">
        <v>0</v>
      </c>
      <c r="AE69" s="289" t="s">
        <v>109</v>
      </c>
      <c r="AF69" s="45" t="s">
        <v>68</v>
      </c>
      <c r="AG69" s="51"/>
      <c r="AH69" s="51"/>
      <c r="AI69" s="51"/>
      <c r="AJ69" s="51"/>
      <c r="AK69" s="51"/>
      <c r="AL69" s="51"/>
      <c r="AM69" s="51"/>
      <c r="AN69" s="51"/>
      <c r="AO69" s="52"/>
      <c r="AP69" s="52"/>
      <c r="AQ69" s="52"/>
      <c r="AR69" s="52"/>
      <c r="AS69" s="323"/>
      <c r="AT69" s="54"/>
      <c r="AU69" s="199">
        <v>126.24681</v>
      </c>
      <c r="AV69" s="199">
        <v>41.49</v>
      </c>
      <c r="AW69" s="199">
        <v>41.49</v>
      </c>
      <c r="AX69" s="199">
        <v>41.49</v>
      </c>
      <c r="AY69" s="199">
        <v>41.49</v>
      </c>
      <c r="AZ69" s="199">
        <f>AY69+AX69+AW69+AV69+AU69</f>
        <v>292.20681</v>
      </c>
      <c r="BA69" s="173">
        <v>2026</v>
      </c>
      <c r="BB69" s="99"/>
      <c r="BC69" s="92"/>
      <c r="BD69" s="100"/>
      <c r="BE69" s="66"/>
      <c r="BF69" s="101"/>
      <c r="BG69" s="101"/>
      <c r="BH69" s="101"/>
      <c r="BI69" s="101"/>
      <c r="BJ69" s="101"/>
      <c r="BK69" s="66"/>
      <c r="BL69" s="101"/>
      <c r="BM69" s="101"/>
      <c r="BN69" s="66"/>
      <c r="BO69" s="101"/>
      <c r="BP69" s="101"/>
      <c r="BQ69" s="66"/>
      <c r="BR69" s="101"/>
      <c r="BS69" s="66"/>
      <c r="BT69" s="101"/>
      <c r="BU69" s="66"/>
      <c r="BV69" s="102"/>
    </row>
    <row r="70" spans="1:74" s="103" customFormat="1" ht="31.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7"/>
      <c r="S70" s="147"/>
      <c r="T70" s="147"/>
      <c r="U70" s="163">
        <v>4</v>
      </c>
      <c r="V70" s="163">
        <v>0</v>
      </c>
      <c r="W70" s="163">
        <v>3</v>
      </c>
      <c r="X70" s="163">
        <v>0</v>
      </c>
      <c r="Y70" s="163">
        <v>2</v>
      </c>
      <c r="Z70" s="163">
        <v>0</v>
      </c>
      <c r="AA70" s="163">
        <v>0</v>
      </c>
      <c r="AB70" s="163">
        <v>1</v>
      </c>
      <c r="AC70" s="163">
        <v>0</v>
      </c>
      <c r="AD70" s="163">
        <v>1</v>
      </c>
      <c r="AE70" s="162" t="s">
        <v>139</v>
      </c>
      <c r="AF70" s="45" t="s">
        <v>51</v>
      </c>
      <c r="AG70" s="51"/>
      <c r="AH70" s="51"/>
      <c r="AI70" s="51"/>
      <c r="AJ70" s="51"/>
      <c r="AK70" s="51"/>
      <c r="AL70" s="51"/>
      <c r="AM70" s="51"/>
      <c r="AN70" s="51"/>
      <c r="AO70" s="52"/>
      <c r="AP70" s="52"/>
      <c r="AQ70" s="52"/>
      <c r="AR70" s="52"/>
      <c r="AS70" s="323"/>
      <c r="AT70" s="54"/>
      <c r="AU70" s="178">
        <v>6</v>
      </c>
      <c r="AV70" s="197">
        <v>6</v>
      </c>
      <c r="AW70" s="197">
        <v>6</v>
      </c>
      <c r="AX70" s="178">
        <v>6</v>
      </c>
      <c r="AY70" s="178">
        <v>6</v>
      </c>
      <c r="AZ70" s="197">
        <v>6</v>
      </c>
      <c r="BA70" s="173">
        <v>2026</v>
      </c>
      <c r="BB70" s="99"/>
      <c r="BC70" s="92"/>
      <c r="BD70" s="100"/>
      <c r="BE70" s="66"/>
      <c r="BF70" s="101"/>
      <c r="BG70" s="101"/>
      <c r="BH70" s="101"/>
      <c r="BI70" s="101"/>
      <c r="BJ70" s="101"/>
      <c r="BK70" s="66"/>
      <c r="BL70" s="101"/>
      <c r="BM70" s="101"/>
      <c r="BN70" s="66"/>
      <c r="BO70" s="101"/>
      <c r="BP70" s="101"/>
      <c r="BQ70" s="66"/>
      <c r="BR70" s="101"/>
      <c r="BS70" s="66"/>
      <c r="BT70" s="101"/>
      <c r="BU70" s="66"/>
      <c r="BV70" s="102"/>
    </row>
    <row r="71" spans="1:74" s="103" customFormat="1" ht="31.5">
      <c r="A71" s="148">
        <v>7</v>
      </c>
      <c r="B71" s="148">
        <v>0</v>
      </c>
      <c r="C71" s="148">
        <v>0</v>
      </c>
      <c r="D71" s="148">
        <v>0</v>
      </c>
      <c r="E71" s="148">
        <v>5</v>
      </c>
      <c r="F71" s="148">
        <v>0</v>
      </c>
      <c r="G71" s="148">
        <v>3</v>
      </c>
      <c r="H71" s="148">
        <v>4</v>
      </c>
      <c r="I71" s="148">
        <v>0</v>
      </c>
      <c r="J71" s="148">
        <v>3</v>
      </c>
      <c r="K71" s="148">
        <v>0</v>
      </c>
      <c r="L71" s="148">
        <v>2</v>
      </c>
      <c r="M71" s="148">
        <v>4</v>
      </c>
      <c r="N71" s="148">
        <v>0</v>
      </c>
      <c r="O71" s="148">
        <v>0</v>
      </c>
      <c r="P71" s="148">
        <v>2</v>
      </c>
      <c r="Q71" s="148" t="s">
        <v>56</v>
      </c>
      <c r="R71" s="147"/>
      <c r="S71" s="147"/>
      <c r="T71" s="147"/>
      <c r="U71" s="163">
        <v>4</v>
      </c>
      <c r="V71" s="163">
        <v>0</v>
      </c>
      <c r="W71" s="163">
        <v>3</v>
      </c>
      <c r="X71" s="163">
        <v>0</v>
      </c>
      <c r="Y71" s="163">
        <v>2</v>
      </c>
      <c r="Z71" s="163">
        <v>0</v>
      </c>
      <c r="AA71" s="163">
        <v>0</v>
      </c>
      <c r="AB71" s="163">
        <v>2</v>
      </c>
      <c r="AC71" s="163">
        <v>0</v>
      </c>
      <c r="AD71" s="163">
        <v>0</v>
      </c>
      <c r="AE71" s="288" t="s">
        <v>108</v>
      </c>
      <c r="AF71" s="45" t="s">
        <v>68</v>
      </c>
      <c r="AG71" s="51"/>
      <c r="AH71" s="51"/>
      <c r="AI71" s="51"/>
      <c r="AJ71" s="51"/>
      <c r="AK71" s="51"/>
      <c r="AL71" s="51"/>
      <c r="AM71" s="51"/>
      <c r="AN71" s="51"/>
      <c r="AO71" s="52"/>
      <c r="AP71" s="52"/>
      <c r="AQ71" s="52"/>
      <c r="AR71" s="52"/>
      <c r="AS71" s="323"/>
      <c r="AT71" s="54"/>
      <c r="AU71" s="197">
        <v>0</v>
      </c>
      <c r="AV71" s="199">
        <v>5</v>
      </c>
      <c r="AW71" s="178">
        <v>5</v>
      </c>
      <c r="AX71" s="178">
        <v>5</v>
      </c>
      <c r="AY71" s="178">
        <v>5</v>
      </c>
      <c r="AZ71" s="199">
        <f>AY71+AX71+AW71+AV71+AU71</f>
        <v>20</v>
      </c>
      <c r="BA71" s="173">
        <v>2026</v>
      </c>
      <c r="BB71" s="99"/>
      <c r="BC71" s="92"/>
      <c r="BD71" s="100"/>
      <c r="BE71" s="66"/>
      <c r="BF71" s="101"/>
      <c r="BG71" s="101"/>
      <c r="BH71" s="101"/>
      <c r="BI71" s="101"/>
      <c r="BJ71" s="101"/>
      <c r="BK71" s="66"/>
      <c r="BL71" s="101"/>
      <c r="BM71" s="101"/>
      <c r="BN71" s="66"/>
      <c r="BO71" s="101"/>
      <c r="BP71" s="101"/>
      <c r="BQ71" s="66"/>
      <c r="BR71" s="101"/>
      <c r="BS71" s="66"/>
      <c r="BT71" s="101"/>
      <c r="BU71" s="66"/>
      <c r="BV71" s="102"/>
    </row>
    <row r="72" spans="1:74" s="103" customFormat="1" ht="31.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7"/>
      <c r="S72" s="147"/>
      <c r="T72" s="147"/>
      <c r="U72" s="163">
        <v>4</v>
      </c>
      <c r="V72" s="163">
        <v>0</v>
      </c>
      <c r="W72" s="163">
        <v>3</v>
      </c>
      <c r="X72" s="163">
        <v>0</v>
      </c>
      <c r="Y72" s="163">
        <v>2</v>
      </c>
      <c r="Z72" s="163">
        <v>0</v>
      </c>
      <c r="AA72" s="163">
        <v>0</v>
      </c>
      <c r="AB72" s="163">
        <v>2</v>
      </c>
      <c r="AC72" s="163">
        <v>0</v>
      </c>
      <c r="AD72" s="163">
        <v>1</v>
      </c>
      <c r="AE72" s="162" t="s">
        <v>174</v>
      </c>
      <c r="AF72" s="45" t="s">
        <v>50</v>
      </c>
      <c r="AG72" s="51"/>
      <c r="AH72" s="51"/>
      <c r="AI72" s="51"/>
      <c r="AJ72" s="51"/>
      <c r="AK72" s="51"/>
      <c r="AL72" s="51"/>
      <c r="AM72" s="51"/>
      <c r="AN72" s="51"/>
      <c r="AO72" s="52"/>
      <c r="AP72" s="52"/>
      <c r="AQ72" s="52"/>
      <c r="AR72" s="52"/>
      <c r="AS72" s="323"/>
      <c r="AT72" s="54"/>
      <c r="AU72" s="176">
        <v>0</v>
      </c>
      <c r="AV72" s="176">
        <v>0.4</v>
      </c>
      <c r="AW72" s="176">
        <v>0.4</v>
      </c>
      <c r="AX72" s="176">
        <v>0.4</v>
      </c>
      <c r="AY72" s="176">
        <v>0.4</v>
      </c>
      <c r="AZ72" s="190">
        <v>0.4</v>
      </c>
      <c r="BA72" s="173">
        <v>2026</v>
      </c>
      <c r="BB72" s="99"/>
      <c r="BC72" s="92"/>
      <c r="BD72" s="100"/>
      <c r="BE72" s="66"/>
      <c r="BF72" s="101"/>
      <c r="BG72" s="101"/>
      <c r="BH72" s="101"/>
      <c r="BI72" s="101"/>
      <c r="BJ72" s="101"/>
      <c r="BK72" s="66"/>
      <c r="BL72" s="101"/>
      <c r="BM72" s="101"/>
      <c r="BN72" s="66"/>
      <c r="BO72" s="101"/>
      <c r="BP72" s="101"/>
      <c r="BQ72" s="66"/>
      <c r="BR72" s="101"/>
      <c r="BS72" s="66"/>
      <c r="BT72" s="101"/>
      <c r="BU72" s="66"/>
      <c r="BV72" s="102"/>
    </row>
    <row r="73" spans="1:74" s="103" customFormat="1" ht="31.5">
      <c r="A73" s="148">
        <v>7</v>
      </c>
      <c r="B73" s="148">
        <v>0</v>
      </c>
      <c r="C73" s="148">
        <v>0</v>
      </c>
      <c r="D73" s="148">
        <v>0</v>
      </c>
      <c r="E73" s="148">
        <v>5</v>
      </c>
      <c r="F73" s="148">
        <v>0</v>
      </c>
      <c r="G73" s="148">
        <v>3</v>
      </c>
      <c r="H73" s="148">
        <v>4</v>
      </c>
      <c r="I73" s="148">
        <v>0</v>
      </c>
      <c r="J73" s="148">
        <v>3</v>
      </c>
      <c r="K73" s="148">
        <v>0</v>
      </c>
      <c r="L73" s="148">
        <v>2</v>
      </c>
      <c r="M73" s="148">
        <v>4</v>
      </c>
      <c r="N73" s="148">
        <v>0</v>
      </c>
      <c r="O73" s="148">
        <v>0</v>
      </c>
      <c r="P73" s="148">
        <v>3</v>
      </c>
      <c r="Q73" s="148" t="s">
        <v>56</v>
      </c>
      <c r="R73" s="147"/>
      <c r="S73" s="147"/>
      <c r="T73" s="147"/>
      <c r="U73" s="163">
        <v>4</v>
      </c>
      <c r="V73" s="163">
        <v>0</v>
      </c>
      <c r="W73" s="163">
        <v>3</v>
      </c>
      <c r="X73" s="163">
        <v>0</v>
      </c>
      <c r="Y73" s="163">
        <v>2</v>
      </c>
      <c r="Z73" s="163">
        <v>0</v>
      </c>
      <c r="AA73" s="163">
        <v>0</v>
      </c>
      <c r="AB73" s="163">
        <v>3</v>
      </c>
      <c r="AC73" s="163">
        <v>0</v>
      </c>
      <c r="AD73" s="163">
        <v>0</v>
      </c>
      <c r="AE73" s="290" t="s">
        <v>170</v>
      </c>
      <c r="AF73" s="45" t="s">
        <v>68</v>
      </c>
      <c r="AG73" s="51"/>
      <c r="AH73" s="51"/>
      <c r="AI73" s="51"/>
      <c r="AJ73" s="51"/>
      <c r="AK73" s="51"/>
      <c r="AL73" s="51"/>
      <c r="AM73" s="51"/>
      <c r="AN73" s="51"/>
      <c r="AO73" s="52"/>
      <c r="AP73" s="52"/>
      <c r="AQ73" s="52"/>
      <c r="AR73" s="52"/>
      <c r="AS73" s="323"/>
      <c r="AT73" s="54"/>
      <c r="AU73" s="259">
        <v>798.16779</v>
      </c>
      <c r="AV73" s="259">
        <v>614.04</v>
      </c>
      <c r="AW73" s="259">
        <v>614.04</v>
      </c>
      <c r="AX73" s="259">
        <v>614.04</v>
      </c>
      <c r="AY73" s="259">
        <v>614.04</v>
      </c>
      <c r="AZ73" s="199">
        <f>AY73+AX73+AW73+AV73+AU73</f>
        <v>3254.32779</v>
      </c>
      <c r="BA73" s="173">
        <v>2026</v>
      </c>
      <c r="BB73" s="99"/>
      <c r="BC73" s="92"/>
      <c r="BD73" s="100"/>
      <c r="BE73" s="66"/>
      <c r="BF73" s="101"/>
      <c r="BG73" s="101"/>
      <c r="BH73" s="101"/>
      <c r="BI73" s="101"/>
      <c r="BJ73" s="101"/>
      <c r="BK73" s="66"/>
      <c r="BL73" s="101"/>
      <c r="BM73" s="101"/>
      <c r="BN73" s="66"/>
      <c r="BO73" s="101"/>
      <c r="BP73" s="101"/>
      <c r="BQ73" s="66"/>
      <c r="BR73" s="101"/>
      <c r="BS73" s="66"/>
      <c r="BT73" s="101"/>
      <c r="BU73" s="66"/>
      <c r="BV73" s="102"/>
    </row>
    <row r="74" spans="1:74" s="103" customFormat="1" ht="31.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63">
        <v>4</v>
      </c>
      <c r="V74" s="163">
        <v>0</v>
      </c>
      <c r="W74" s="163">
        <v>3</v>
      </c>
      <c r="X74" s="163">
        <v>0</v>
      </c>
      <c r="Y74" s="163">
        <v>2</v>
      </c>
      <c r="Z74" s="163">
        <v>0</v>
      </c>
      <c r="AA74" s="163">
        <v>0</v>
      </c>
      <c r="AB74" s="163">
        <v>3</v>
      </c>
      <c r="AC74" s="163">
        <v>0</v>
      </c>
      <c r="AD74" s="163">
        <v>1</v>
      </c>
      <c r="AE74" s="108" t="s">
        <v>107</v>
      </c>
      <c r="AF74" s="45" t="s">
        <v>47</v>
      </c>
      <c r="AG74" s="51"/>
      <c r="AH74" s="51"/>
      <c r="AI74" s="51"/>
      <c r="AJ74" s="51"/>
      <c r="AK74" s="51"/>
      <c r="AL74" s="51"/>
      <c r="AM74" s="51"/>
      <c r="AN74" s="51"/>
      <c r="AO74" s="52"/>
      <c r="AP74" s="52"/>
      <c r="AQ74" s="52"/>
      <c r="AR74" s="52"/>
      <c r="AS74" s="323"/>
      <c r="AT74" s="54"/>
      <c r="AU74" s="176">
        <v>153</v>
      </c>
      <c r="AV74" s="177">
        <v>153</v>
      </c>
      <c r="AW74" s="177">
        <v>153</v>
      </c>
      <c r="AX74" s="177">
        <v>153</v>
      </c>
      <c r="AY74" s="177">
        <v>153</v>
      </c>
      <c r="AZ74" s="173">
        <v>153</v>
      </c>
      <c r="BA74" s="173">
        <v>2026</v>
      </c>
      <c r="BB74" s="99"/>
      <c r="BC74" s="92"/>
      <c r="BD74" s="100"/>
      <c r="BE74" s="66"/>
      <c r="BF74" s="101"/>
      <c r="BG74" s="101"/>
      <c r="BH74" s="101"/>
      <c r="BI74" s="101"/>
      <c r="BJ74" s="101"/>
      <c r="BK74" s="66"/>
      <c r="BL74" s="101"/>
      <c r="BM74" s="101"/>
      <c r="BN74" s="66"/>
      <c r="BO74" s="101"/>
      <c r="BP74" s="101"/>
      <c r="BQ74" s="66"/>
      <c r="BR74" s="101"/>
      <c r="BS74" s="66"/>
      <c r="BT74" s="101"/>
      <c r="BU74" s="66"/>
      <c r="BV74" s="102"/>
    </row>
    <row r="75" spans="1:74" s="103" customFormat="1" ht="33" customHeight="1">
      <c r="A75" s="148">
        <v>7</v>
      </c>
      <c r="B75" s="148">
        <v>0</v>
      </c>
      <c r="C75" s="148">
        <v>0</v>
      </c>
      <c r="D75" s="148">
        <v>0</v>
      </c>
      <c r="E75" s="148">
        <v>5</v>
      </c>
      <c r="F75" s="148">
        <v>0</v>
      </c>
      <c r="G75" s="148">
        <v>3</v>
      </c>
      <c r="H75" s="148">
        <v>4</v>
      </c>
      <c r="I75" s="148">
        <v>0</v>
      </c>
      <c r="J75" s="148">
        <v>3</v>
      </c>
      <c r="K75" s="148">
        <v>0</v>
      </c>
      <c r="L75" s="148">
        <v>2</v>
      </c>
      <c r="M75" s="148">
        <v>4</v>
      </c>
      <c r="N75" s="148">
        <v>0</v>
      </c>
      <c r="O75" s="148">
        <v>0</v>
      </c>
      <c r="P75" s="148">
        <v>4</v>
      </c>
      <c r="Q75" s="148" t="s">
        <v>56</v>
      </c>
      <c r="R75" s="147"/>
      <c r="S75" s="147"/>
      <c r="T75" s="147"/>
      <c r="U75" s="163">
        <v>4</v>
      </c>
      <c r="V75" s="163">
        <v>0</v>
      </c>
      <c r="W75" s="163">
        <v>3</v>
      </c>
      <c r="X75" s="163">
        <v>0</v>
      </c>
      <c r="Y75" s="163">
        <v>2</v>
      </c>
      <c r="Z75" s="163">
        <v>0</v>
      </c>
      <c r="AA75" s="163">
        <v>0</v>
      </c>
      <c r="AB75" s="163">
        <v>4</v>
      </c>
      <c r="AC75" s="163">
        <v>0</v>
      </c>
      <c r="AD75" s="163">
        <v>0</v>
      </c>
      <c r="AE75" s="287" t="s">
        <v>171</v>
      </c>
      <c r="AF75" s="172" t="s">
        <v>68</v>
      </c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323"/>
      <c r="AT75" s="54"/>
      <c r="AU75" s="269">
        <v>34.4017</v>
      </c>
      <c r="AV75" s="199">
        <v>17.8</v>
      </c>
      <c r="AW75" s="199">
        <v>10</v>
      </c>
      <c r="AX75" s="199">
        <v>10</v>
      </c>
      <c r="AY75" s="199">
        <v>10</v>
      </c>
      <c r="AZ75" s="200">
        <f>SUM(AU75:AY75)</f>
        <v>82.2017</v>
      </c>
      <c r="BA75" s="173">
        <v>2026</v>
      </c>
      <c r="BB75" s="99"/>
      <c r="BC75" s="92"/>
      <c r="BD75" s="100"/>
      <c r="BE75" s="66"/>
      <c r="BF75" s="101"/>
      <c r="BG75" s="101"/>
      <c r="BH75" s="101"/>
      <c r="BI75" s="101"/>
      <c r="BJ75" s="101"/>
      <c r="BK75" s="66"/>
      <c r="BL75" s="101"/>
      <c r="BM75" s="101"/>
      <c r="BN75" s="66"/>
      <c r="BO75" s="101"/>
      <c r="BP75" s="101"/>
      <c r="BQ75" s="66"/>
      <c r="BR75" s="101"/>
      <c r="BS75" s="66"/>
      <c r="BT75" s="101"/>
      <c r="BU75" s="66"/>
      <c r="BV75" s="102"/>
    </row>
    <row r="76" spans="1:74" s="103" customFormat="1" ht="31.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7"/>
      <c r="S76" s="147"/>
      <c r="T76" s="147"/>
      <c r="U76" s="163">
        <v>4</v>
      </c>
      <c r="V76" s="163">
        <v>0</v>
      </c>
      <c r="W76" s="163">
        <v>3</v>
      </c>
      <c r="X76" s="163">
        <v>0</v>
      </c>
      <c r="Y76" s="163">
        <v>2</v>
      </c>
      <c r="Z76" s="163">
        <v>0</v>
      </c>
      <c r="AA76" s="163">
        <v>0</v>
      </c>
      <c r="AB76" s="163">
        <v>4</v>
      </c>
      <c r="AC76" s="163">
        <v>0</v>
      </c>
      <c r="AD76" s="163">
        <v>1</v>
      </c>
      <c r="AE76" s="145" t="s">
        <v>114</v>
      </c>
      <c r="AF76" s="45" t="s">
        <v>47</v>
      </c>
      <c r="AG76" s="51"/>
      <c r="AH76" s="51"/>
      <c r="AI76" s="51"/>
      <c r="AJ76" s="51"/>
      <c r="AK76" s="51"/>
      <c r="AL76" s="51"/>
      <c r="AM76" s="51"/>
      <c r="AN76" s="51"/>
      <c r="AO76" s="52"/>
      <c r="AP76" s="52"/>
      <c r="AQ76" s="52"/>
      <c r="AR76" s="52"/>
      <c r="AS76" s="323"/>
      <c r="AT76" s="54"/>
      <c r="AU76" s="176">
        <v>3</v>
      </c>
      <c r="AV76" s="177">
        <v>3</v>
      </c>
      <c r="AW76" s="177">
        <v>3</v>
      </c>
      <c r="AX76" s="177">
        <v>3</v>
      </c>
      <c r="AY76" s="177">
        <v>3</v>
      </c>
      <c r="AZ76" s="173">
        <v>3</v>
      </c>
      <c r="BA76" s="173">
        <v>2026</v>
      </c>
      <c r="BB76" s="99"/>
      <c r="BC76" s="92"/>
      <c r="BD76" s="100"/>
      <c r="BE76" s="66"/>
      <c r="BF76" s="101"/>
      <c r="BG76" s="101"/>
      <c r="BH76" s="101"/>
      <c r="BI76" s="101"/>
      <c r="BJ76" s="101"/>
      <c r="BK76" s="66"/>
      <c r="BL76" s="101"/>
      <c r="BM76" s="101"/>
      <c r="BN76" s="66"/>
      <c r="BO76" s="101"/>
      <c r="BP76" s="101"/>
      <c r="BQ76" s="66"/>
      <c r="BR76" s="101"/>
      <c r="BS76" s="66"/>
      <c r="BT76" s="101"/>
      <c r="BU76" s="66"/>
      <c r="BV76" s="102"/>
    </row>
    <row r="77" spans="1:74" s="103" customFormat="1" ht="47.25">
      <c r="A77" s="148">
        <v>7</v>
      </c>
      <c r="B77" s="148">
        <v>0</v>
      </c>
      <c r="C77" s="148">
        <v>0</v>
      </c>
      <c r="D77" s="148">
        <v>0</v>
      </c>
      <c r="E77" s="148">
        <v>5</v>
      </c>
      <c r="F77" s="148">
        <v>0</v>
      </c>
      <c r="G77" s="148">
        <v>3</v>
      </c>
      <c r="H77" s="148">
        <v>4</v>
      </c>
      <c r="I77" s="148">
        <v>0</v>
      </c>
      <c r="J77" s="148">
        <v>3</v>
      </c>
      <c r="K77" s="148">
        <v>0</v>
      </c>
      <c r="L77" s="148">
        <v>2</v>
      </c>
      <c r="M77" s="148" t="s">
        <v>117</v>
      </c>
      <c r="N77" s="148">
        <v>0</v>
      </c>
      <c r="O77" s="148">
        <v>2</v>
      </c>
      <c r="P77" s="148">
        <v>8</v>
      </c>
      <c r="Q77" s="148" t="s">
        <v>56</v>
      </c>
      <c r="R77" s="147"/>
      <c r="S77" s="147"/>
      <c r="T77" s="147"/>
      <c r="U77" s="163">
        <v>4</v>
      </c>
      <c r="V77" s="163">
        <v>0</v>
      </c>
      <c r="W77" s="163">
        <v>3</v>
      </c>
      <c r="X77" s="163">
        <v>0</v>
      </c>
      <c r="Y77" s="163">
        <v>2</v>
      </c>
      <c r="Z77" s="163">
        <v>0</v>
      </c>
      <c r="AA77" s="163">
        <v>0</v>
      </c>
      <c r="AB77" s="163">
        <v>5</v>
      </c>
      <c r="AC77" s="163">
        <v>0</v>
      </c>
      <c r="AD77" s="163">
        <v>0</v>
      </c>
      <c r="AE77" s="291" t="s">
        <v>172</v>
      </c>
      <c r="AF77" s="45" t="s">
        <v>68</v>
      </c>
      <c r="AG77" s="51"/>
      <c r="AH77" s="51"/>
      <c r="AI77" s="51"/>
      <c r="AJ77" s="51"/>
      <c r="AK77" s="51"/>
      <c r="AL77" s="51"/>
      <c r="AM77" s="51"/>
      <c r="AN77" s="51"/>
      <c r="AO77" s="52"/>
      <c r="AP77" s="52"/>
      <c r="AQ77" s="52"/>
      <c r="AR77" s="52"/>
      <c r="AS77" s="323"/>
      <c r="AT77" s="54"/>
      <c r="AU77" s="176">
        <v>0</v>
      </c>
      <c r="AV77" s="187">
        <v>0</v>
      </c>
      <c r="AW77" s="177">
        <v>0</v>
      </c>
      <c r="AX77" s="177">
        <v>0</v>
      </c>
      <c r="AY77" s="177">
        <v>815</v>
      </c>
      <c r="AZ77" s="302">
        <f>AY77+AX77+AW77+AV77+AU77</f>
        <v>815</v>
      </c>
      <c r="BA77" s="173">
        <v>2026</v>
      </c>
      <c r="BB77" s="99"/>
      <c r="BC77" s="92"/>
      <c r="BD77" s="100"/>
      <c r="BE77" s="66"/>
      <c r="BF77" s="101"/>
      <c r="BG77" s="101"/>
      <c r="BH77" s="101"/>
      <c r="BI77" s="101"/>
      <c r="BJ77" s="101"/>
      <c r="BK77" s="66"/>
      <c r="BL77" s="101"/>
      <c r="BM77" s="101"/>
      <c r="BN77" s="66"/>
      <c r="BO77" s="101"/>
      <c r="BP77" s="101"/>
      <c r="BQ77" s="66"/>
      <c r="BR77" s="101"/>
      <c r="BS77" s="66"/>
      <c r="BT77" s="101"/>
      <c r="BU77" s="66"/>
      <c r="BV77" s="102"/>
    </row>
    <row r="78" spans="1:74" s="103" customFormat="1" ht="31.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7"/>
      <c r="S78" s="147"/>
      <c r="T78" s="147"/>
      <c r="U78" s="163">
        <v>4</v>
      </c>
      <c r="V78" s="163">
        <v>0</v>
      </c>
      <c r="W78" s="163">
        <v>3</v>
      </c>
      <c r="X78" s="163">
        <v>0</v>
      </c>
      <c r="Y78" s="163">
        <v>2</v>
      </c>
      <c r="Z78" s="163">
        <v>0</v>
      </c>
      <c r="AA78" s="163">
        <v>0</v>
      </c>
      <c r="AB78" s="163">
        <v>5</v>
      </c>
      <c r="AC78" s="163">
        <v>0</v>
      </c>
      <c r="AD78" s="163">
        <v>1</v>
      </c>
      <c r="AE78" s="145" t="s">
        <v>143</v>
      </c>
      <c r="AF78" s="45" t="s">
        <v>51</v>
      </c>
      <c r="AG78" s="51"/>
      <c r="AH78" s="51"/>
      <c r="AI78" s="51"/>
      <c r="AJ78" s="51"/>
      <c r="AK78" s="51"/>
      <c r="AL78" s="51"/>
      <c r="AM78" s="51"/>
      <c r="AN78" s="51"/>
      <c r="AO78" s="52"/>
      <c r="AP78" s="52"/>
      <c r="AQ78" s="52"/>
      <c r="AR78" s="52"/>
      <c r="AS78" s="323"/>
      <c r="AT78" s="54"/>
      <c r="AU78" s="176">
        <v>0</v>
      </c>
      <c r="AV78" s="187">
        <v>0</v>
      </c>
      <c r="AW78" s="177">
        <v>0</v>
      </c>
      <c r="AX78" s="177">
        <v>0</v>
      </c>
      <c r="AY78" s="177">
        <v>2</v>
      </c>
      <c r="AZ78" s="173">
        <v>2</v>
      </c>
      <c r="BA78" s="173">
        <v>2026</v>
      </c>
      <c r="BB78" s="99"/>
      <c r="BC78" s="92"/>
      <c r="BD78" s="100"/>
      <c r="BE78" s="66"/>
      <c r="BF78" s="101"/>
      <c r="BG78" s="101"/>
      <c r="BH78" s="101"/>
      <c r="BI78" s="101"/>
      <c r="BJ78" s="101"/>
      <c r="BK78" s="66"/>
      <c r="BL78" s="101"/>
      <c r="BM78" s="101"/>
      <c r="BN78" s="66"/>
      <c r="BO78" s="101"/>
      <c r="BP78" s="101"/>
      <c r="BQ78" s="66"/>
      <c r="BR78" s="101"/>
      <c r="BS78" s="66"/>
      <c r="BT78" s="101"/>
      <c r="BU78" s="66"/>
      <c r="BV78" s="102"/>
    </row>
    <row r="79" spans="1:74" s="103" customFormat="1" ht="47.25">
      <c r="A79" s="148">
        <v>7</v>
      </c>
      <c r="B79" s="148">
        <v>0</v>
      </c>
      <c r="C79" s="148">
        <v>0</v>
      </c>
      <c r="D79" s="148">
        <v>0</v>
      </c>
      <c r="E79" s="148">
        <v>5</v>
      </c>
      <c r="F79" s="148">
        <v>0</v>
      </c>
      <c r="G79" s="148">
        <v>3</v>
      </c>
      <c r="H79" s="148">
        <v>4</v>
      </c>
      <c r="I79" s="148">
        <v>0</v>
      </c>
      <c r="J79" s="148">
        <v>3</v>
      </c>
      <c r="K79" s="148">
        <v>0</v>
      </c>
      <c r="L79" s="148">
        <v>2</v>
      </c>
      <c r="M79" s="148">
        <v>1</v>
      </c>
      <c r="N79" s="148">
        <v>0</v>
      </c>
      <c r="O79" s="148">
        <v>2</v>
      </c>
      <c r="P79" s="148">
        <v>8</v>
      </c>
      <c r="Q79" s="148">
        <v>0</v>
      </c>
      <c r="R79" s="147"/>
      <c r="S79" s="147"/>
      <c r="T79" s="147"/>
      <c r="U79" s="163">
        <v>4</v>
      </c>
      <c r="V79" s="163">
        <v>0</v>
      </c>
      <c r="W79" s="163">
        <v>3</v>
      </c>
      <c r="X79" s="163">
        <v>0</v>
      </c>
      <c r="Y79" s="163">
        <v>2</v>
      </c>
      <c r="Z79" s="163">
        <v>0</v>
      </c>
      <c r="AA79" s="163">
        <v>0</v>
      </c>
      <c r="AB79" s="163">
        <v>6</v>
      </c>
      <c r="AC79" s="163">
        <v>0</v>
      </c>
      <c r="AD79" s="163">
        <v>0</v>
      </c>
      <c r="AE79" s="291" t="s">
        <v>173</v>
      </c>
      <c r="AF79" s="45" t="s">
        <v>37</v>
      </c>
      <c r="AG79" s="51"/>
      <c r="AH79" s="51"/>
      <c r="AI79" s="51"/>
      <c r="AJ79" s="51"/>
      <c r="AK79" s="51"/>
      <c r="AL79" s="51"/>
      <c r="AM79" s="51"/>
      <c r="AN79" s="51"/>
      <c r="AO79" s="52"/>
      <c r="AP79" s="52"/>
      <c r="AQ79" s="52"/>
      <c r="AR79" s="52"/>
      <c r="AS79" s="323"/>
      <c r="AT79" s="54"/>
      <c r="AU79" s="176">
        <v>0</v>
      </c>
      <c r="AV79" s="187">
        <v>0</v>
      </c>
      <c r="AW79" s="177">
        <v>0</v>
      </c>
      <c r="AX79" s="177">
        <v>0</v>
      </c>
      <c r="AY79" s="177">
        <v>3258</v>
      </c>
      <c r="AZ79" s="302">
        <f>SUM(AU79:AY79)</f>
        <v>3258</v>
      </c>
      <c r="BA79" s="173">
        <v>2026</v>
      </c>
      <c r="BB79" s="99"/>
      <c r="BC79" s="92"/>
      <c r="BD79" s="100"/>
      <c r="BE79" s="66"/>
      <c r="BF79" s="101"/>
      <c r="BG79" s="101"/>
      <c r="BH79" s="101"/>
      <c r="BI79" s="101"/>
      <c r="BJ79" s="101"/>
      <c r="BK79" s="66"/>
      <c r="BL79" s="101"/>
      <c r="BM79" s="101"/>
      <c r="BN79" s="66"/>
      <c r="BO79" s="101"/>
      <c r="BP79" s="101"/>
      <c r="BQ79" s="66"/>
      <c r="BR79" s="101"/>
      <c r="BS79" s="66"/>
      <c r="BT79" s="101"/>
      <c r="BU79" s="66"/>
      <c r="BV79" s="102"/>
    </row>
    <row r="80" spans="1:74" s="103" customFormat="1" ht="31.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7"/>
      <c r="S80" s="147"/>
      <c r="T80" s="147"/>
      <c r="U80" s="163">
        <v>4</v>
      </c>
      <c r="V80" s="163">
        <v>0</v>
      </c>
      <c r="W80" s="163">
        <v>3</v>
      </c>
      <c r="X80" s="163">
        <v>0</v>
      </c>
      <c r="Y80" s="163">
        <v>2</v>
      </c>
      <c r="Z80" s="163">
        <v>0</v>
      </c>
      <c r="AA80" s="163">
        <v>0</v>
      </c>
      <c r="AB80" s="163">
        <v>6</v>
      </c>
      <c r="AC80" s="163">
        <v>0</v>
      </c>
      <c r="AD80" s="163">
        <v>1</v>
      </c>
      <c r="AE80" s="145" t="s">
        <v>143</v>
      </c>
      <c r="AF80" s="45" t="s">
        <v>51</v>
      </c>
      <c r="AG80" s="51"/>
      <c r="AH80" s="51"/>
      <c r="AI80" s="51"/>
      <c r="AJ80" s="51"/>
      <c r="AK80" s="51"/>
      <c r="AL80" s="51"/>
      <c r="AM80" s="51"/>
      <c r="AN80" s="51"/>
      <c r="AO80" s="52"/>
      <c r="AP80" s="52"/>
      <c r="AQ80" s="52"/>
      <c r="AR80" s="52"/>
      <c r="AS80" s="323"/>
      <c r="AT80" s="54"/>
      <c r="AU80" s="176">
        <v>0</v>
      </c>
      <c r="AV80" s="187">
        <v>0</v>
      </c>
      <c r="AW80" s="177">
        <v>0</v>
      </c>
      <c r="AX80" s="177">
        <v>0</v>
      </c>
      <c r="AY80" s="177">
        <v>2</v>
      </c>
      <c r="AZ80" s="302">
        <f>SUM(AU80:AY80)</f>
        <v>2</v>
      </c>
      <c r="BA80" s="173">
        <v>2026</v>
      </c>
      <c r="BB80" s="99"/>
      <c r="BC80" s="92"/>
      <c r="BD80" s="100"/>
      <c r="BE80" s="66"/>
      <c r="BF80" s="101"/>
      <c r="BG80" s="101"/>
      <c r="BH80" s="101"/>
      <c r="BI80" s="101"/>
      <c r="BJ80" s="101"/>
      <c r="BK80" s="66"/>
      <c r="BL80" s="101"/>
      <c r="BM80" s="101"/>
      <c r="BN80" s="66"/>
      <c r="BO80" s="101"/>
      <c r="BP80" s="101"/>
      <c r="BQ80" s="66"/>
      <c r="BR80" s="101"/>
      <c r="BS80" s="66"/>
      <c r="BT80" s="101"/>
      <c r="BU80" s="66"/>
      <c r="BV80" s="102"/>
    </row>
    <row r="81" spans="1:74" s="103" customFormat="1" ht="31.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4"/>
      <c r="S81" s="154"/>
      <c r="T81" s="154"/>
      <c r="U81" s="164">
        <v>4</v>
      </c>
      <c r="V81" s="164">
        <v>0</v>
      </c>
      <c r="W81" s="164">
        <v>3</v>
      </c>
      <c r="X81" s="164">
        <v>0</v>
      </c>
      <c r="Y81" s="164">
        <v>3</v>
      </c>
      <c r="Z81" s="164">
        <v>0</v>
      </c>
      <c r="AA81" s="164">
        <v>0</v>
      </c>
      <c r="AB81" s="164">
        <v>0</v>
      </c>
      <c r="AC81" s="164">
        <v>0</v>
      </c>
      <c r="AD81" s="164">
        <v>0</v>
      </c>
      <c r="AE81" s="161" t="s">
        <v>116</v>
      </c>
      <c r="AF81" s="229" t="s">
        <v>68</v>
      </c>
      <c r="AG81" s="51"/>
      <c r="AH81" s="51"/>
      <c r="AI81" s="51"/>
      <c r="AJ81" s="51"/>
      <c r="AK81" s="51"/>
      <c r="AL81" s="51"/>
      <c r="AM81" s="51"/>
      <c r="AN81" s="51"/>
      <c r="AO81" s="52"/>
      <c r="AP81" s="52"/>
      <c r="AQ81" s="52"/>
      <c r="AR81" s="52"/>
      <c r="AS81" s="323"/>
      <c r="AT81" s="54"/>
      <c r="AU81" s="231">
        <f>SUM(AU83,AU85)</f>
        <v>58</v>
      </c>
      <c r="AV81" s="231">
        <f>SUM(AV83,AV85)</f>
        <v>80</v>
      </c>
      <c r="AW81" s="231">
        <f>SUM(AW83,AW85)</f>
        <v>80</v>
      </c>
      <c r="AX81" s="231">
        <f>SUM(AX83,AX85)</f>
        <v>80</v>
      </c>
      <c r="AY81" s="231">
        <f>SUM(AY83,AY85)</f>
        <v>80</v>
      </c>
      <c r="AZ81" s="231">
        <f>AY81+AX81+AW81+AV81+AU81</f>
        <v>378</v>
      </c>
      <c r="BA81" s="226">
        <v>2026</v>
      </c>
      <c r="BB81" s="99"/>
      <c r="BC81" s="92"/>
      <c r="BD81" s="100"/>
      <c r="BE81" s="66"/>
      <c r="BF81" s="101"/>
      <c r="BG81" s="101"/>
      <c r="BH81" s="101"/>
      <c r="BI81" s="101"/>
      <c r="BJ81" s="101"/>
      <c r="BK81" s="66"/>
      <c r="BL81" s="101"/>
      <c r="BM81" s="101"/>
      <c r="BN81" s="66"/>
      <c r="BO81" s="101"/>
      <c r="BP81" s="101"/>
      <c r="BQ81" s="66"/>
      <c r="BR81" s="101"/>
      <c r="BS81" s="66"/>
      <c r="BT81" s="101"/>
      <c r="BU81" s="66"/>
      <c r="BV81" s="102"/>
    </row>
    <row r="82" spans="1:74" s="103" customFormat="1" ht="31.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7"/>
      <c r="S82" s="147"/>
      <c r="T82" s="147"/>
      <c r="U82" s="163">
        <v>4</v>
      </c>
      <c r="V82" s="163">
        <v>0</v>
      </c>
      <c r="W82" s="163">
        <v>3</v>
      </c>
      <c r="X82" s="163">
        <v>0</v>
      </c>
      <c r="Y82" s="163">
        <v>3</v>
      </c>
      <c r="Z82" s="163">
        <v>0</v>
      </c>
      <c r="AA82" s="163">
        <v>0</v>
      </c>
      <c r="AB82" s="163">
        <v>0</v>
      </c>
      <c r="AC82" s="163">
        <v>0</v>
      </c>
      <c r="AD82" s="163">
        <v>1</v>
      </c>
      <c r="AE82" s="145" t="s">
        <v>106</v>
      </c>
      <c r="AF82" s="45" t="s">
        <v>69</v>
      </c>
      <c r="AG82" s="51"/>
      <c r="AH82" s="51"/>
      <c r="AI82" s="51"/>
      <c r="AJ82" s="51"/>
      <c r="AK82" s="51"/>
      <c r="AL82" s="51"/>
      <c r="AM82" s="51"/>
      <c r="AN82" s="51"/>
      <c r="AO82" s="52"/>
      <c r="AP82" s="52"/>
      <c r="AQ82" s="52"/>
      <c r="AR82" s="52"/>
      <c r="AS82" s="323"/>
      <c r="AT82" s="54"/>
      <c r="AU82" s="176">
        <v>35</v>
      </c>
      <c r="AV82" s="177">
        <v>35</v>
      </c>
      <c r="AW82" s="177">
        <v>35</v>
      </c>
      <c r="AX82" s="177">
        <v>35</v>
      </c>
      <c r="AY82" s="177">
        <v>35</v>
      </c>
      <c r="AZ82" s="173">
        <v>35</v>
      </c>
      <c r="BA82" s="173">
        <v>2026</v>
      </c>
      <c r="BB82" s="99"/>
      <c r="BC82" s="92"/>
      <c r="BD82" s="100"/>
      <c r="BE82" s="66"/>
      <c r="BF82" s="101"/>
      <c r="BG82" s="101"/>
      <c r="BH82" s="101"/>
      <c r="BI82" s="101"/>
      <c r="BJ82" s="101"/>
      <c r="BK82" s="66"/>
      <c r="BL82" s="101"/>
      <c r="BM82" s="101"/>
      <c r="BN82" s="66"/>
      <c r="BO82" s="101"/>
      <c r="BP82" s="101"/>
      <c r="BQ82" s="66"/>
      <c r="BR82" s="101"/>
      <c r="BS82" s="66"/>
      <c r="BT82" s="101"/>
      <c r="BU82" s="66"/>
      <c r="BV82" s="102"/>
    </row>
    <row r="83" spans="1:74" s="103" customFormat="1" ht="31.5">
      <c r="A83" s="148">
        <v>7</v>
      </c>
      <c r="B83" s="148">
        <v>0</v>
      </c>
      <c r="C83" s="148">
        <v>0</v>
      </c>
      <c r="D83" s="148">
        <v>0</v>
      </c>
      <c r="E83" s="148">
        <v>5</v>
      </c>
      <c r="F83" s="148">
        <v>0</v>
      </c>
      <c r="G83" s="148">
        <v>1</v>
      </c>
      <c r="H83" s="148">
        <v>4</v>
      </c>
      <c r="I83" s="148">
        <v>0</v>
      </c>
      <c r="J83" s="148">
        <v>3</v>
      </c>
      <c r="K83" s="148">
        <v>0</v>
      </c>
      <c r="L83" s="148">
        <v>3</v>
      </c>
      <c r="M83" s="148">
        <v>4</v>
      </c>
      <c r="N83" s="148">
        <v>0</v>
      </c>
      <c r="O83" s="148">
        <v>0</v>
      </c>
      <c r="P83" s="148">
        <v>1</v>
      </c>
      <c r="Q83" s="148" t="s">
        <v>56</v>
      </c>
      <c r="R83" s="147"/>
      <c r="S83" s="147"/>
      <c r="T83" s="147"/>
      <c r="U83" s="163">
        <v>4</v>
      </c>
      <c r="V83" s="163">
        <v>0</v>
      </c>
      <c r="W83" s="163">
        <v>3</v>
      </c>
      <c r="X83" s="163">
        <v>0</v>
      </c>
      <c r="Y83" s="163">
        <v>3</v>
      </c>
      <c r="Z83" s="163">
        <v>0</v>
      </c>
      <c r="AA83" s="163">
        <v>0</v>
      </c>
      <c r="AB83" s="163">
        <v>1</v>
      </c>
      <c r="AC83" s="163">
        <v>0</v>
      </c>
      <c r="AD83" s="163">
        <v>0</v>
      </c>
      <c r="AE83" s="287" t="s">
        <v>132</v>
      </c>
      <c r="AF83" s="45" t="s">
        <v>68</v>
      </c>
      <c r="AG83" s="51"/>
      <c r="AH83" s="51"/>
      <c r="AI83" s="51"/>
      <c r="AJ83" s="51"/>
      <c r="AK83" s="51"/>
      <c r="AL83" s="51"/>
      <c r="AM83" s="51"/>
      <c r="AN83" s="51"/>
      <c r="AO83" s="52"/>
      <c r="AP83" s="52"/>
      <c r="AQ83" s="52"/>
      <c r="AR83" s="52"/>
      <c r="AS83" s="323"/>
      <c r="AT83" s="54"/>
      <c r="AU83" s="197">
        <v>0</v>
      </c>
      <c r="AV83" s="197">
        <v>80</v>
      </c>
      <c r="AW83" s="197">
        <v>80</v>
      </c>
      <c r="AX83" s="197">
        <v>80</v>
      </c>
      <c r="AY83" s="197">
        <v>80</v>
      </c>
      <c r="AZ83" s="197">
        <f>SUM(AU83:AY83)</f>
        <v>320</v>
      </c>
      <c r="BA83" s="173">
        <v>2026</v>
      </c>
      <c r="BB83" s="99"/>
      <c r="BC83" s="92"/>
      <c r="BD83" s="100"/>
      <c r="BE83" s="66"/>
      <c r="BF83" s="101"/>
      <c r="BG83" s="101"/>
      <c r="BH83" s="101"/>
      <c r="BI83" s="101"/>
      <c r="BJ83" s="101"/>
      <c r="BK83" s="66"/>
      <c r="BL83" s="101"/>
      <c r="BM83" s="101"/>
      <c r="BN83" s="66"/>
      <c r="BO83" s="101"/>
      <c r="BP83" s="101"/>
      <c r="BQ83" s="66"/>
      <c r="BR83" s="101"/>
      <c r="BS83" s="66"/>
      <c r="BT83" s="101"/>
      <c r="BU83" s="66"/>
      <c r="BV83" s="102"/>
    </row>
    <row r="84" spans="1:74" s="103" customFormat="1" ht="31.5">
      <c r="A84" s="300"/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147"/>
      <c r="S84" s="147"/>
      <c r="T84" s="147"/>
      <c r="U84" s="163">
        <v>4</v>
      </c>
      <c r="V84" s="163">
        <v>0</v>
      </c>
      <c r="W84" s="163">
        <v>3</v>
      </c>
      <c r="X84" s="163">
        <v>0</v>
      </c>
      <c r="Y84" s="163">
        <v>3</v>
      </c>
      <c r="Z84" s="163">
        <v>0</v>
      </c>
      <c r="AA84" s="163">
        <v>0</v>
      </c>
      <c r="AB84" s="163">
        <v>1</v>
      </c>
      <c r="AC84" s="163">
        <v>0</v>
      </c>
      <c r="AD84" s="163">
        <v>1</v>
      </c>
      <c r="AE84" s="145" t="s">
        <v>106</v>
      </c>
      <c r="AF84" s="45" t="s">
        <v>69</v>
      </c>
      <c r="AG84" s="51"/>
      <c r="AH84" s="51"/>
      <c r="AI84" s="51"/>
      <c r="AJ84" s="51"/>
      <c r="AK84" s="51"/>
      <c r="AL84" s="51"/>
      <c r="AM84" s="51"/>
      <c r="AN84" s="51"/>
      <c r="AO84" s="52"/>
      <c r="AP84" s="52"/>
      <c r="AQ84" s="52"/>
      <c r="AR84" s="52"/>
      <c r="AS84" s="323"/>
      <c r="AT84" s="54"/>
      <c r="AU84" s="176">
        <v>0</v>
      </c>
      <c r="AV84" s="177">
        <v>35</v>
      </c>
      <c r="AW84" s="177">
        <v>35</v>
      </c>
      <c r="AX84" s="177">
        <v>35</v>
      </c>
      <c r="AY84" s="177">
        <v>35</v>
      </c>
      <c r="AZ84" s="173">
        <v>35</v>
      </c>
      <c r="BA84" s="173">
        <v>2026</v>
      </c>
      <c r="BB84" s="99"/>
      <c r="BC84" s="92"/>
      <c r="BD84" s="100"/>
      <c r="BE84" s="66"/>
      <c r="BF84" s="101"/>
      <c r="BG84" s="101"/>
      <c r="BH84" s="101"/>
      <c r="BI84" s="101"/>
      <c r="BJ84" s="101"/>
      <c r="BK84" s="66"/>
      <c r="BL84" s="101"/>
      <c r="BM84" s="101"/>
      <c r="BN84" s="66"/>
      <c r="BO84" s="101"/>
      <c r="BP84" s="101"/>
      <c r="BQ84" s="66"/>
      <c r="BR84" s="101"/>
      <c r="BS84" s="66"/>
      <c r="BT84" s="101"/>
      <c r="BU84" s="66"/>
      <c r="BV84" s="102"/>
    </row>
    <row r="85" spans="1:74" s="103" customFormat="1" ht="47.25">
      <c r="A85" s="148">
        <v>7</v>
      </c>
      <c r="B85" s="148">
        <v>0</v>
      </c>
      <c r="C85" s="148">
        <v>0</v>
      </c>
      <c r="D85" s="148">
        <v>0</v>
      </c>
      <c r="E85" s="148">
        <v>5</v>
      </c>
      <c r="F85" s="148">
        <v>0</v>
      </c>
      <c r="G85" s="148">
        <v>1</v>
      </c>
      <c r="H85" s="148">
        <v>4</v>
      </c>
      <c r="I85" s="148">
        <v>0</v>
      </c>
      <c r="J85" s="148">
        <v>3</v>
      </c>
      <c r="K85" s="148">
        <v>0</v>
      </c>
      <c r="L85" s="148">
        <v>3</v>
      </c>
      <c r="M85" s="148">
        <v>4</v>
      </c>
      <c r="N85" s="148">
        <v>0</v>
      </c>
      <c r="O85" s="148">
        <v>0</v>
      </c>
      <c r="P85" s="148">
        <v>2</v>
      </c>
      <c r="Q85" s="148" t="s">
        <v>141</v>
      </c>
      <c r="R85" s="298"/>
      <c r="S85" s="147"/>
      <c r="T85" s="147"/>
      <c r="U85" s="163">
        <v>4</v>
      </c>
      <c r="V85" s="163">
        <v>0</v>
      </c>
      <c r="W85" s="163">
        <v>3</v>
      </c>
      <c r="X85" s="163">
        <v>0</v>
      </c>
      <c r="Y85" s="163">
        <v>3</v>
      </c>
      <c r="Z85" s="163">
        <v>0</v>
      </c>
      <c r="AA85" s="163">
        <v>0</v>
      </c>
      <c r="AB85" s="163">
        <v>2</v>
      </c>
      <c r="AC85" s="163">
        <v>0</v>
      </c>
      <c r="AD85" s="163">
        <v>0</v>
      </c>
      <c r="AE85" s="287" t="s">
        <v>133</v>
      </c>
      <c r="AF85" s="45" t="s">
        <v>68</v>
      </c>
      <c r="AG85" s="51"/>
      <c r="AH85" s="51"/>
      <c r="AI85" s="51"/>
      <c r="AJ85" s="51"/>
      <c r="AK85" s="51"/>
      <c r="AL85" s="51"/>
      <c r="AM85" s="51"/>
      <c r="AN85" s="51"/>
      <c r="AO85" s="52"/>
      <c r="AP85" s="52"/>
      <c r="AQ85" s="52"/>
      <c r="AR85" s="52"/>
      <c r="AS85" s="323"/>
      <c r="AT85" s="54"/>
      <c r="AU85" s="214">
        <v>58</v>
      </c>
      <c r="AV85" s="214">
        <v>0</v>
      </c>
      <c r="AW85" s="214">
        <v>0</v>
      </c>
      <c r="AX85" s="214">
        <v>0</v>
      </c>
      <c r="AY85" s="214">
        <v>0</v>
      </c>
      <c r="AZ85" s="240">
        <f>SUM(AU85:AY85)</f>
        <v>58</v>
      </c>
      <c r="BA85" s="173">
        <v>2022</v>
      </c>
      <c r="BB85" s="99"/>
      <c r="BC85" s="92"/>
      <c r="BD85" s="100"/>
      <c r="BE85" s="66"/>
      <c r="BF85" s="101"/>
      <c r="BG85" s="101"/>
      <c r="BH85" s="101"/>
      <c r="BI85" s="101"/>
      <c r="BJ85" s="101"/>
      <c r="BK85" s="66"/>
      <c r="BL85" s="101"/>
      <c r="BM85" s="101"/>
      <c r="BN85" s="66"/>
      <c r="BO85" s="101"/>
      <c r="BP85" s="101"/>
      <c r="BQ85" s="66"/>
      <c r="BR85" s="101"/>
      <c r="BS85" s="66"/>
      <c r="BT85" s="101"/>
      <c r="BU85" s="66"/>
      <c r="BV85" s="102"/>
    </row>
    <row r="86" spans="1:74" s="103" customFormat="1" ht="31.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7"/>
      <c r="S86" s="147"/>
      <c r="T86" s="147"/>
      <c r="U86" s="163">
        <v>4</v>
      </c>
      <c r="V86" s="163">
        <v>0</v>
      </c>
      <c r="W86" s="163">
        <v>3</v>
      </c>
      <c r="X86" s="163">
        <v>0</v>
      </c>
      <c r="Y86" s="163">
        <v>3</v>
      </c>
      <c r="Z86" s="163">
        <v>0</v>
      </c>
      <c r="AA86" s="163">
        <v>0</v>
      </c>
      <c r="AB86" s="163">
        <v>2</v>
      </c>
      <c r="AC86" s="163">
        <v>0</v>
      </c>
      <c r="AD86" s="163">
        <v>1</v>
      </c>
      <c r="AE86" s="162" t="s">
        <v>120</v>
      </c>
      <c r="AF86" s="45" t="s">
        <v>70</v>
      </c>
      <c r="AG86" s="51"/>
      <c r="AH86" s="51"/>
      <c r="AI86" s="51"/>
      <c r="AJ86" s="51"/>
      <c r="AK86" s="51"/>
      <c r="AL86" s="51"/>
      <c r="AM86" s="51"/>
      <c r="AN86" s="51"/>
      <c r="AO86" s="52"/>
      <c r="AP86" s="52"/>
      <c r="AQ86" s="52"/>
      <c r="AR86" s="52"/>
      <c r="AS86" s="323"/>
      <c r="AT86" s="54"/>
      <c r="AU86" s="176" t="s">
        <v>75</v>
      </c>
      <c r="AV86" s="177" t="s">
        <v>161</v>
      </c>
      <c r="AW86" s="177" t="s">
        <v>161</v>
      </c>
      <c r="AX86" s="177" t="s">
        <v>161</v>
      </c>
      <c r="AY86" s="177" t="s">
        <v>161</v>
      </c>
      <c r="AZ86" s="173" t="s">
        <v>75</v>
      </c>
      <c r="BA86" s="173">
        <v>2022</v>
      </c>
      <c r="BB86" s="99"/>
      <c r="BC86" s="92"/>
      <c r="BD86" s="100"/>
      <c r="BE86" s="66"/>
      <c r="BF86" s="101"/>
      <c r="BG86" s="101"/>
      <c r="BH86" s="101"/>
      <c r="BI86" s="101"/>
      <c r="BJ86" s="101"/>
      <c r="BK86" s="66"/>
      <c r="BL86" s="101"/>
      <c r="BM86" s="101"/>
      <c r="BN86" s="66"/>
      <c r="BO86" s="101"/>
      <c r="BP86" s="101"/>
      <c r="BQ86" s="66"/>
      <c r="BR86" s="101"/>
      <c r="BS86" s="66"/>
      <c r="BT86" s="101"/>
      <c r="BU86" s="66"/>
      <c r="BV86" s="102"/>
    </row>
    <row r="87" spans="1:74" s="103" customFormat="1" ht="47.2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53"/>
      <c r="S87" s="153"/>
      <c r="T87" s="153"/>
      <c r="U87" s="165">
        <v>4</v>
      </c>
      <c r="V87" s="165">
        <v>0</v>
      </c>
      <c r="W87" s="165">
        <v>4</v>
      </c>
      <c r="X87" s="165">
        <v>0</v>
      </c>
      <c r="Y87" s="165">
        <v>0</v>
      </c>
      <c r="Z87" s="165">
        <v>0</v>
      </c>
      <c r="AA87" s="165">
        <v>0</v>
      </c>
      <c r="AB87" s="165">
        <v>0</v>
      </c>
      <c r="AC87" s="165">
        <v>0</v>
      </c>
      <c r="AD87" s="165">
        <v>0</v>
      </c>
      <c r="AE87" s="143" t="s">
        <v>63</v>
      </c>
      <c r="AF87" s="217" t="s">
        <v>68</v>
      </c>
      <c r="AG87" s="51"/>
      <c r="AH87" s="51"/>
      <c r="AI87" s="51"/>
      <c r="AJ87" s="51"/>
      <c r="AK87" s="51"/>
      <c r="AL87" s="51"/>
      <c r="AM87" s="51"/>
      <c r="AN87" s="51"/>
      <c r="AO87" s="52"/>
      <c r="AP87" s="52"/>
      <c r="AQ87" s="52"/>
      <c r="AR87" s="52"/>
      <c r="AS87" s="323"/>
      <c r="AT87" s="54"/>
      <c r="AU87" s="218">
        <f>AU88</f>
        <v>3.55</v>
      </c>
      <c r="AV87" s="218">
        <f>AV88</f>
        <v>3.51</v>
      </c>
      <c r="AW87" s="218">
        <f>AW88</f>
        <v>3.51</v>
      </c>
      <c r="AX87" s="218">
        <f>AX88</f>
        <v>3.51</v>
      </c>
      <c r="AY87" s="218">
        <f>AY88</f>
        <v>3.51</v>
      </c>
      <c r="AZ87" s="218">
        <f>AY87+AX87+AW87+AV87+AU87</f>
        <v>17.59</v>
      </c>
      <c r="BA87" s="220">
        <v>2026</v>
      </c>
      <c r="BB87" s="99"/>
      <c r="BC87" s="92"/>
      <c r="BD87" s="100"/>
      <c r="BE87" s="66"/>
      <c r="BF87" s="101"/>
      <c r="BG87" s="101"/>
      <c r="BH87" s="101"/>
      <c r="BI87" s="101"/>
      <c r="BJ87" s="101"/>
      <c r="BK87" s="66"/>
      <c r="BL87" s="101"/>
      <c r="BM87" s="101"/>
      <c r="BN87" s="66"/>
      <c r="BO87" s="101"/>
      <c r="BP87" s="101"/>
      <c r="BQ87" s="66"/>
      <c r="BR87" s="101"/>
      <c r="BS87" s="66"/>
      <c r="BT87" s="101"/>
      <c r="BU87" s="66"/>
      <c r="BV87" s="102"/>
    </row>
    <row r="88" spans="1:74" s="103" customFormat="1" ht="37.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4"/>
      <c r="S88" s="154"/>
      <c r="T88" s="154"/>
      <c r="U88" s="164">
        <v>4</v>
      </c>
      <c r="V88" s="164">
        <v>0</v>
      </c>
      <c r="W88" s="164">
        <v>4</v>
      </c>
      <c r="X88" s="164">
        <v>0</v>
      </c>
      <c r="Y88" s="164">
        <v>1</v>
      </c>
      <c r="Z88" s="164">
        <v>0</v>
      </c>
      <c r="AA88" s="164">
        <v>0</v>
      </c>
      <c r="AB88" s="164">
        <v>0</v>
      </c>
      <c r="AC88" s="164">
        <v>0</v>
      </c>
      <c r="AD88" s="164">
        <v>0</v>
      </c>
      <c r="AE88" s="161" t="s">
        <v>105</v>
      </c>
      <c r="AF88" s="229" t="s">
        <v>68</v>
      </c>
      <c r="AG88" s="51"/>
      <c r="AH88" s="51"/>
      <c r="AI88" s="51"/>
      <c r="AJ88" s="51"/>
      <c r="AK88" s="51"/>
      <c r="AL88" s="51"/>
      <c r="AM88" s="51"/>
      <c r="AN88" s="51"/>
      <c r="AO88" s="52"/>
      <c r="AP88" s="52"/>
      <c r="AQ88" s="52"/>
      <c r="AR88" s="52"/>
      <c r="AS88" s="323"/>
      <c r="AT88" s="54"/>
      <c r="AU88" s="228">
        <f>SUM(AU90,AU92)</f>
        <v>3.55</v>
      </c>
      <c r="AV88" s="228">
        <f>SUM(AV90,AV92)</f>
        <v>3.51</v>
      </c>
      <c r="AW88" s="228">
        <f>SUM(AW90,AW92)</f>
        <v>3.51</v>
      </c>
      <c r="AX88" s="228">
        <f>SUM(AX90,AX92)</f>
        <v>3.51</v>
      </c>
      <c r="AY88" s="228">
        <f>SUM(AY90,AY92)</f>
        <v>3.51</v>
      </c>
      <c r="AZ88" s="228">
        <f>AY88+AX88+AW88+AV88+AU88</f>
        <v>17.59</v>
      </c>
      <c r="BA88" s="226">
        <v>2026</v>
      </c>
      <c r="BB88" s="99"/>
      <c r="BC88" s="92"/>
      <c r="BD88" s="100"/>
      <c r="BE88" s="66"/>
      <c r="BF88" s="101"/>
      <c r="BG88" s="101"/>
      <c r="BH88" s="101"/>
      <c r="BI88" s="101"/>
      <c r="BJ88" s="101"/>
      <c r="BK88" s="66"/>
      <c r="BL88" s="101"/>
      <c r="BM88" s="101"/>
      <c r="BN88" s="66"/>
      <c r="BO88" s="101"/>
      <c r="BP88" s="101"/>
      <c r="BQ88" s="66"/>
      <c r="BR88" s="101"/>
      <c r="BS88" s="66"/>
      <c r="BT88" s="101"/>
      <c r="BU88" s="66"/>
      <c r="BV88" s="102"/>
    </row>
    <row r="89" spans="1:74" s="103" customFormat="1" ht="31.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7"/>
      <c r="S89" s="147"/>
      <c r="T89" s="147"/>
      <c r="U89" s="163">
        <v>4</v>
      </c>
      <c r="V89" s="163">
        <v>0</v>
      </c>
      <c r="W89" s="163">
        <v>4</v>
      </c>
      <c r="X89" s="163">
        <v>0</v>
      </c>
      <c r="Y89" s="163">
        <v>1</v>
      </c>
      <c r="Z89" s="163">
        <v>0</v>
      </c>
      <c r="AA89" s="163">
        <v>0</v>
      </c>
      <c r="AB89" s="163">
        <v>0</v>
      </c>
      <c r="AC89" s="163">
        <v>0</v>
      </c>
      <c r="AD89" s="163">
        <v>1</v>
      </c>
      <c r="AE89" s="109" t="s">
        <v>104</v>
      </c>
      <c r="AF89" s="45" t="s">
        <v>48</v>
      </c>
      <c r="AG89" s="51"/>
      <c r="AH89" s="51"/>
      <c r="AI89" s="51"/>
      <c r="AJ89" s="51"/>
      <c r="AK89" s="51"/>
      <c r="AL89" s="51"/>
      <c r="AM89" s="51"/>
      <c r="AN89" s="51"/>
      <c r="AO89" s="52"/>
      <c r="AP89" s="52"/>
      <c r="AQ89" s="52"/>
      <c r="AR89" s="52"/>
      <c r="AS89" s="323"/>
      <c r="AT89" s="54"/>
      <c r="AU89" s="176">
        <v>3</v>
      </c>
      <c r="AV89" s="177">
        <v>3</v>
      </c>
      <c r="AW89" s="177">
        <v>3</v>
      </c>
      <c r="AX89" s="177">
        <v>5</v>
      </c>
      <c r="AY89" s="177">
        <v>5</v>
      </c>
      <c r="AZ89" s="173">
        <v>5</v>
      </c>
      <c r="BA89" s="173">
        <v>2026</v>
      </c>
      <c r="BB89" s="99"/>
      <c r="BC89" s="92"/>
      <c r="BD89" s="100"/>
      <c r="BE89" s="66"/>
      <c r="BF89" s="101"/>
      <c r="BG89" s="101"/>
      <c r="BH89" s="101"/>
      <c r="BI89" s="101"/>
      <c r="BJ89" s="101"/>
      <c r="BK89" s="66"/>
      <c r="BL89" s="101"/>
      <c r="BM89" s="101"/>
      <c r="BN89" s="66"/>
      <c r="BO89" s="101"/>
      <c r="BP89" s="101"/>
      <c r="BQ89" s="66"/>
      <c r="BR89" s="101"/>
      <c r="BS89" s="66"/>
      <c r="BT89" s="101"/>
      <c r="BU89" s="66"/>
      <c r="BV89" s="102"/>
    </row>
    <row r="90" spans="1:74" s="103" customFormat="1" ht="38.25" customHeight="1">
      <c r="A90" s="148">
        <v>7</v>
      </c>
      <c r="B90" s="148">
        <v>0</v>
      </c>
      <c r="C90" s="148">
        <v>0</v>
      </c>
      <c r="D90" s="148">
        <v>1</v>
      </c>
      <c r="E90" s="148">
        <v>0</v>
      </c>
      <c r="F90" s="148">
        <v>0</v>
      </c>
      <c r="G90" s="148">
        <v>3</v>
      </c>
      <c r="H90" s="148">
        <v>4</v>
      </c>
      <c r="I90" s="148">
        <v>0</v>
      </c>
      <c r="J90" s="148">
        <v>4</v>
      </c>
      <c r="K90" s="148">
        <v>0</v>
      </c>
      <c r="L90" s="148">
        <v>1</v>
      </c>
      <c r="M90" s="148">
        <v>4</v>
      </c>
      <c r="N90" s="148">
        <v>0</v>
      </c>
      <c r="O90" s="148">
        <v>0</v>
      </c>
      <c r="P90" s="148">
        <v>1</v>
      </c>
      <c r="Q90" s="148" t="s">
        <v>56</v>
      </c>
      <c r="R90" s="147"/>
      <c r="S90" s="147"/>
      <c r="T90" s="147"/>
      <c r="U90" s="163">
        <v>4</v>
      </c>
      <c r="V90" s="163">
        <v>0</v>
      </c>
      <c r="W90" s="163">
        <v>4</v>
      </c>
      <c r="X90" s="163">
        <v>0</v>
      </c>
      <c r="Y90" s="163">
        <v>1</v>
      </c>
      <c r="Z90" s="163">
        <v>0</v>
      </c>
      <c r="AA90" s="163">
        <v>0</v>
      </c>
      <c r="AB90" s="163">
        <v>1</v>
      </c>
      <c r="AC90" s="163">
        <v>0</v>
      </c>
      <c r="AD90" s="163">
        <v>0</v>
      </c>
      <c r="AE90" s="287" t="s">
        <v>150</v>
      </c>
      <c r="AF90" s="45" t="s">
        <v>68</v>
      </c>
      <c r="AG90" s="51"/>
      <c r="AH90" s="51"/>
      <c r="AI90" s="51"/>
      <c r="AJ90" s="51"/>
      <c r="AK90" s="51"/>
      <c r="AL90" s="51"/>
      <c r="AM90" s="51"/>
      <c r="AN90" s="51"/>
      <c r="AO90" s="52"/>
      <c r="AP90" s="52"/>
      <c r="AQ90" s="52"/>
      <c r="AR90" s="52"/>
      <c r="AS90" s="323"/>
      <c r="AT90" s="54"/>
      <c r="AU90" s="199">
        <v>3.55</v>
      </c>
      <c r="AV90" s="199">
        <v>0.51</v>
      </c>
      <c r="AW90" s="199">
        <v>0.51</v>
      </c>
      <c r="AX90" s="199">
        <v>0.51</v>
      </c>
      <c r="AY90" s="199">
        <v>0.51</v>
      </c>
      <c r="AZ90" s="199">
        <f>AY90+AX90+AW90+AV90+AU90</f>
        <v>5.59</v>
      </c>
      <c r="BA90" s="173">
        <v>2026</v>
      </c>
      <c r="BB90" s="99"/>
      <c r="BC90" s="92"/>
      <c r="BD90" s="100"/>
      <c r="BE90" s="66"/>
      <c r="BF90" s="101"/>
      <c r="BG90" s="101"/>
      <c r="BH90" s="101"/>
      <c r="BI90" s="101"/>
      <c r="BJ90" s="101"/>
      <c r="BK90" s="66"/>
      <c r="BL90" s="101"/>
      <c r="BM90" s="101"/>
      <c r="BN90" s="66"/>
      <c r="BO90" s="101"/>
      <c r="BP90" s="101"/>
      <c r="BQ90" s="66"/>
      <c r="BR90" s="101"/>
      <c r="BS90" s="66"/>
      <c r="BT90" s="101"/>
      <c r="BU90" s="66"/>
      <c r="BV90" s="102"/>
    </row>
    <row r="91" spans="1:74" s="103" customFormat="1" ht="18.7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7"/>
      <c r="S91" s="147"/>
      <c r="T91" s="147"/>
      <c r="U91" s="163">
        <v>4</v>
      </c>
      <c r="V91" s="163">
        <v>0</v>
      </c>
      <c r="W91" s="163">
        <v>4</v>
      </c>
      <c r="X91" s="163">
        <v>0</v>
      </c>
      <c r="Y91" s="163">
        <v>1</v>
      </c>
      <c r="Z91" s="163">
        <v>0</v>
      </c>
      <c r="AA91" s="163">
        <v>0</v>
      </c>
      <c r="AB91" s="163">
        <v>1</v>
      </c>
      <c r="AC91" s="163">
        <v>0</v>
      </c>
      <c r="AD91" s="163">
        <v>1</v>
      </c>
      <c r="AE91" s="61" t="s">
        <v>94</v>
      </c>
      <c r="AF91" s="45" t="s">
        <v>51</v>
      </c>
      <c r="AG91" s="51"/>
      <c r="AH91" s="51"/>
      <c r="AI91" s="51"/>
      <c r="AJ91" s="51"/>
      <c r="AK91" s="51"/>
      <c r="AL91" s="51"/>
      <c r="AM91" s="51"/>
      <c r="AN91" s="51"/>
      <c r="AO91" s="52"/>
      <c r="AP91" s="52"/>
      <c r="AQ91" s="52"/>
      <c r="AR91" s="52"/>
      <c r="AS91" s="323"/>
      <c r="AT91" s="54"/>
      <c r="AU91" s="176">
        <v>2</v>
      </c>
      <c r="AV91" s="177">
        <v>2</v>
      </c>
      <c r="AW91" s="177">
        <v>2</v>
      </c>
      <c r="AX91" s="177">
        <v>2</v>
      </c>
      <c r="AY91" s="177">
        <v>2</v>
      </c>
      <c r="AZ91" s="173">
        <v>2</v>
      </c>
      <c r="BA91" s="173">
        <v>2026</v>
      </c>
      <c r="BB91" s="99"/>
      <c r="BC91" s="92"/>
      <c r="BD91" s="100"/>
      <c r="BE91" s="66"/>
      <c r="BF91" s="101"/>
      <c r="BG91" s="101"/>
      <c r="BH91" s="101"/>
      <c r="BI91" s="101"/>
      <c r="BJ91" s="101"/>
      <c r="BK91" s="66"/>
      <c r="BL91" s="101"/>
      <c r="BM91" s="101"/>
      <c r="BN91" s="66"/>
      <c r="BO91" s="101"/>
      <c r="BP91" s="101"/>
      <c r="BQ91" s="66"/>
      <c r="BR91" s="101"/>
      <c r="BS91" s="66"/>
      <c r="BT91" s="101"/>
      <c r="BU91" s="66"/>
      <c r="BV91" s="102"/>
    </row>
    <row r="92" spans="1:74" s="103" customFormat="1" ht="47.25">
      <c r="A92" s="148">
        <v>7</v>
      </c>
      <c r="B92" s="148">
        <v>0</v>
      </c>
      <c r="C92" s="148">
        <v>0</v>
      </c>
      <c r="D92" s="148">
        <v>1</v>
      </c>
      <c r="E92" s="148">
        <v>0</v>
      </c>
      <c r="F92" s="148">
        <v>0</v>
      </c>
      <c r="G92" s="148">
        <v>3</v>
      </c>
      <c r="H92" s="148">
        <v>4</v>
      </c>
      <c r="I92" s="148">
        <v>0</v>
      </c>
      <c r="J92" s="148">
        <v>4</v>
      </c>
      <c r="K92" s="148">
        <v>0</v>
      </c>
      <c r="L92" s="148">
        <v>1</v>
      </c>
      <c r="M92" s="148">
        <v>4</v>
      </c>
      <c r="N92" s="148">
        <v>0</v>
      </c>
      <c r="O92" s="148">
        <v>0</v>
      </c>
      <c r="P92" s="148">
        <v>2</v>
      </c>
      <c r="Q92" s="148" t="s">
        <v>56</v>
      </c>
      <c r="R92" s="147"/>
      <c r="S92" s="147"/>
      <c r="T92" s="147"/>
      <c r="U92" s="163">
        <v>4</v>
      </c>
      <c r="V92" s="163">
        <v>0</v>
      </c>
      <c r="W92" s="163">
        <v>4</v>
      </c>
      <c r="X92" s="163">
        <v>0</v>
      </c>
      <c r="Y92" s="163">
        <v>1</v>
      </c>
      <c r="Z92" s="163">
        <v>0</v>
      </c>
      <c r="AA92" s="163">
        <v>0</v>
      </c>
      <c r="AB92" s="163">
        <v>2</v>
      </c>
      <c r="AC92" s="163">
        <v>0</v>
      </c>
      <c r="AD92" s="163">
        <v>0</v>
      </c>
      <c r="AE92" s="287" t="s">
        <v>151</v>
      </c>
      <c r="AF92" s="45" t="s">
        <v>68</v>
      </c>
      <c r="AG92" s="51"/>
      <c r="AH92" s="51"/>
      <c r="AI92" s="51"/>
      <c r="AJ92" s="51"/>
      <c r="AK92" s="51"/>
      <c r="AL92" s="51"/>
      <c r="AM92" s="51"/>
      <c r="AN92" s="51"/>
      <c r="AO92" s="52"/>
      <c r="AP92" s="52"/>
      <c r="AQ92" s="52"/>
      <c r="AR92" s="52"/>
      <c r="AS92" s="323"/>
      <c r="AT92" s="54"/>
      <c r="AU92" s="197">
        <v>0</v>
      </c>
      <c r="AV92" s="197">
        <v>3</v>
      </c>
      <c r="AW92" s="197">
        <v>3</v>
      </c>
      <c r="AX92" s="197">
        <v>3</v>
      </c>
      <c r="AY92" s="197">
        <v>3</v>
      </c>
      <c r="AZ92" s="198">
        <f>AY92+AX92+AW92+AV92+AU92</f>
        <v>12</v>
      </c>
      <c r="BA92" s="173">
        <v>2026</v>
      </c>
      <c r="BB92" s="99"/>
      <c r="BC92" s="92"/>
      <c r="BD92" s="100"/>
      <c r="BE92" s="66"/>
      <c r="BF92" s="101"/>
      <c r="BG92" s="101"/>
      <c r="BH92" s="101"/>
      <c r="BI92" s="101"/>
      <c r="BJ92" s="101"/>
      <c r="BK92" s="66"/>
      <c r="BL92" s="101"/>
      <c r="BM92" s="101"/>
      <c r="BN92" s="66"/>
      <c r="BO92" s="101"/>
      <c r="BP92" s="101"/>
      <c r="BQ92" s="66"/>
      <c r="BR92" s="101"/>
      <c r="BS92" s="66"/>
      <c r="BT92" s="101"/>
      <c r="BU92" s="66"/>
      <c r="BV92" s="102"/>
    </row>
    <row r="93" spans="1:74" s="103" customFormat="1" ht="18.7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7"/>
      <c r="S93" s="147"/>
      <c r="T93" s="147"/>
      <c r="U93" s="163">
        <v>4</v>
      </c>
      <c r="V93" s="163">
        <v>0</v>
      </c>
      <c r="W93" s="163">
        <v>4</v>
      </c>
      <c r="X93" s="163">
        <v>0</v>
      </c>
      <c r="Y93" s="163">
        <v>1</v>
      </c>
      <c r="Z93" s="163">
        <v>0</v>
      </c>
      <c r="AA93" s="163">
        <v>0</v>
      </c>
      <c r="AB93" s="163">
        <v>2</v>
      </c>
      <c r="AC93" s="163">
        <v>0</v>
      </c>
      <c r="AD93" s="163">
        <v>1</v>
      </c>
      <c r="AE93" s="61" t="s">
        <v>94</v>
      </c>
      <c r="AF93" s="45" t="s">
        <v>51</v>
      </c>
      <c r="AG93" s="51"/>
      <c r="AH93" s="51"/>
      <c r="AI93" s="51"/>
      <c r="AJ93" s="51"/>
      <c r="AK93" s="51"/>
      <c r="AL93" s="51"/>
      <c r="AM93" s="51"/>
      <c r="AN93" s="51"/>
      <c r="AO93" s="52"/>
      <c r="AP93" s="52"/>
      <c r="AQ93" s="52"/>
      <c r="AR93" s="52"/>
      <c r="AS93" s="323"/>
      <c r="AT93" s="54"/>
      <c r="AU93" s="176">
        <v>0</v>
      </c>
      <c r="AV93" s="177">
        <v>0</v>
      </c>
      <c r="AW93" s="177">
        <v>0</v>
      </c>
      <c r="AX93" s="177">
        <v>4</v>
      </c>
      <c r="AY93" s="177">
        <v>4</v>
      </c>
      <c r="AZ93" s="173">
        <v>4</v>
      </c>
      <c r="BA93" s="173">
        <v>2026</v>
      </c>
      <c r="BB93" s="99"/>
      <c r="BC93" s="92"/>
      <c r="BD93" s="100"/>
      <c r="BE93" s="66"/>
      <c r="BF93" s="101"/>
      <c r="BG93" s="101"/>
      <c r="BH93" s="101"/>
      <c r="BI93" s="101"/>
      <c r="BJ93" s="101"/>
      <c r="BK93" s="66"/>
      <c r="BL93" s="101"/>
      <c r="BM93" s="101"/>
      <c r="BN93" s="66"/>
      <c r="BO93" s="101"/>
      <c r="BP93" s="101"/>
      <c r="BQ93" s="66"/>
      <c r="BR93" s="101"/>
      <c r="BS93" s="66"/>
      <c r="BT93" s="101"/>
      <c r="BU93" s="66"/>
      <c r="BV93" s="102"/>
    </row>
    <row r="94" spans="1:74" s="103" customFormat="1" ht="47.2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4"/>
      <c r="S94" s="154"/>
      <c r="T94" s="154"/>
      <c r="U94" s="164">
        <v>4</v>
      </c>
      <c r="V94" s="164">
        <v>0</v>
      </c>
      <c r="W94" s="164">
        <v>4</v>
      </c>
      <c r="X94" s="164">
        <v>0</v>
      </c>
      <c r="Y94" s="164">
        <v>2</v>
      </c>
      <c r="Z94" s="164">
        <v>0</v>
      </c>
      <c r="AA94" s="164">
        <v>0</v>
      </c>
      <c r="AB94" s="164">
        <v>0</v>
      </c>
      <c r="AC94" s="164">
        <v>0</v>
      </c>
      <c r="AD94" s="164">
        <v>0</v>
      </c>
      <c r="AE94" s="161" t="s">
        <v>128</v>
      </c>
      <c r="AF94" s="229" t="s">
        <v>70</v>
      </c>
      <c r="AG94" s="51"/>
      <c r="AH94" s="51"/>
      <c r="AI94" s="51"/>
      <c r="AJ94" s="51"/>
      <c r="AK94" s="51"/>
      <c r="AL94" s="51"/>
      <c r="AM94" s="51"/>
      <c r="AN94" s="51"/>
      <c r="AO94" s="52"/>
      <c r="AP94" s="52"/>
      <c r="AQ94" s="52"/>
      <c r="AR94" s="52"/>
      <c r="AS94" s="323"/>
      <c r="AT94" s="54"/>
      <c r="AU94" s="306" t="s">
        <v>75</v>
      </c>
      <c r="AV94" s="307" t="s">
        <v>75</v>
      </c>
      <c r="AW94" s="307" t="s">
        <v>75</v>
      </c>
      <c r="AX94" s="307" t="s">
        <v>75</v>
      </c>
      <c r="AY94" s="307" t="s">
        <v>75</v>
      </c>
      <c r="AZ94" s="226" t="s">
        <v>75</v>
      </c>
      <c r="BA94" s="226">
        <v>2026</v>
      </c>
      <c r="BB94" s="99"/>
      <c r="BC94" s="92"/>
      <c r="BD94" s="100"/>
      <c r="BE94" s="66"/>
      <c r="BF94" s="101"/>
      <c r="BG94" s="101"/>
      <c r="BH94" s="101"/>
      <c r="BI94" s="101"/>
      <c r="BJ94" s="101"/>
      <c r="BK94" s="66"/>
      <c r="BL94" s="101"/>
      <c r="BM94" s="101"/>
      <c r="BN94" s="66"/>
      <c r="BO94" s="101"/>
      <c r="BP94" s="101"/>
      <c r="BQ94" s="66"/>
      <c r="BR94" s="101"/>
      <c r="BS94" s="66"/>
      <c r="BT94" s="101"/>
      <c r="BU94" s="66"/>
      <c r="BV94" s="102"/>
    </row>
    <row r="95" spans="1:74" s="103" customFormat="1" ht="31.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7"/>
      <c r="S95" s="147"/>
      <c r="T95" s="147"/>
      <c r="U95" s="163">
        <v>4</v>
      </c>
      <c r="V95" s="163">
        <v>0</v>
      </c>
      <c r="W95" s="163">
        <v>4</v>
      </c>
      <c r="X95" s="163">
        <v>0</v>
      </c>
      <c r="Y95" s="163">
        <v>2</v>
      </c>
      <c r="Z95" s="163">
        <v>0</v>
      </c>
      <c r="AA95" s="163">
        <v>0</v>
      </c>
      <c r="AB95" s="163">
        <v>0</v>
      </c>
      <c r="AC95" s="163">
        <v>0</v>
      </c>
      <c r="AD95" s="163">
        <v>1</v>
      </c>
      <c r="AE95" s="109" t="s">
        <v>104</v>
      </c>
      <c r="AF95" s="45" t="s">
        <v>48</v>
      </c>
      <c r="AG95" s="51"/>
      <c r="AH95" s="51"/>
      <c r="AI95" s="51"/>
      <c r="AJ95" s="51"/>
      <c r="AK95" s="51"/>
      <c r="AL95" s="51"/>
      <c r="AM95" s="51"/>
      <c r="AN95" s="51"/>
      <c r="AO95" s="52"/>
      <c r="AP95" s="52"/>
      <c r="AQ95" s="52"/>
      <c r="AR95" s="52"/>
      <c r="AS95" s="323"/>
      <c r="AT95" s="54"/>
      <c r="AU95" s="176">
        <v>3</v>
      </c>
      <c r="AV95" s="177">
        <v>3</v>
      </c>
      <c r="AW95" s="177">
        <v>3</v>
      </c>
      <c r="AX95" s="177">
        <v>5</v>
      </c>
      <c r="AY95" s="177">
        <v>5</v>
      </c>
      <c r="AZ95" s="173">
        <v>5</v>
      </c>
      <c r="BA95" s="173">
        <v>2026</v>
      </c>
      <c r="BB95" s="99"/>
      <c r="BC95" s="92"/>
      <c r="BD95" s="100"/>
      <c r="BE95" s="66"/>
      <c r="BF95" s="101"/>
      <c r="BG95" s="101"/>
      <c r="BH95" s="101"/>
      <c r="BI95" s="101"/>
      <c r="BJ95" s="101"/>
      <c r="BK95" s="66"/>
      <c r="BL95" s="101"/>
      <c r="BM95" s="101"/>
      <c r="BN95" s="66"/>
      <c r="BO95" s="101"/>
      <c r="BP95" s="101"/>
      <c r="BQ95" s="66"/>
      <c r="BR95" s="101"/>
      <c r="BS95" s="66"/>
      <c r="BT95" s="101"/>
      <c r="BU95" s="66"/>
      <c r="BV95" s="102"/>
    </row>
    <row r="96" spans="1:74" s="103" customFormat="1" ht="63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7"/>
      <c r="S96" s="147"/>
      <c r="T96" s="147"/>
      <c r="U96" s="163">
        <v>4</v>
      </c>
      <c r="V96" s="163">
        <v>0</v>
      </c>
      <c r="W96" s="163">
        <v>4</v>
      </c>
      <c r="X96" s="163">
        <v>0</v>
      </c>
      <c r="Y96" s="163">
        <v>2</v>
      </c>
      <c r="Z96" s="163">
        <v>0</v>
      </c>
      <c r="AA96" s="163">
        <v>0</v>
      </c>
      <c r="AB96" s="163">
        <v>1</v>
      </c>
      <c r="AC96" s="163">
        <v>0</v>
      </c>
      <c r="AD96" s="163">
        <v>0</v>
      </c>
      <c r="AE96" s="292" t="s">
        <v>188</v>
      </c>
      <c r="AF96" s="45" t="s">
        <v>70</v>
      </c>
      <c r="AG96" s="51"/>
      <c r="AH96" s="51"/>
      <c r="AI96" s="51"/>
      <c r="AJ96" s="51"/>
      <c r="AK96" s="51"/>
      <c r="AL96" s="51"/>
      <c r="AM96" s="51"/>
      <c r="AN96" s="51"/>
      <c r="AO96" s="52"/>
      <c r="AP96" s="52"/>
      <c r="AQ96" s="52"/>
      <c r="AR96" s="52"/>
      <c r="AS96" s="323"/>
      <c r="AT96" s="54"/>
      <c r="AU96" s="176" t="s">
        <v>75</v>
      </c>
      <c r="AV96" s="177" t="s">
        <v>75</v>
      </c>
      <c r="AW96" s="177" t="s">
        <v>75</v>
      </c>
      <c r="AX96" s="177" t="s">
        <v>75</v>
      </c>
      <c r="AY96" s="177" t="s">
        <v>75</v>
      </c>
      <c r="AZ96" s="173" t="s">
        <v>75</v>
      </c>
      <c r="BA96" s="173">
        <v>2026</v>
      </c>
      <c r="BB96" s="99"/>
      <c r="BC96" s="92"/>
      <c r="BD96" s="100"/>
      <c r="BE96" s="66"/>
      <c r="BF96" s="101"/>
      <c r="BG96" s="101"/>
      <c r="BH96" s="101"/>
      <c r="BI96" s="101"/>
      <c r="BJ96" s="101"/>
      <c r="BK96" s="66"/>
      <c r="BL96" s="101"/>
      <c r="BM96" s="101"/>
      <c r="BN96" s="66"/>
      <c r="BO96" s="101"/>
      <c r="BP96" s="101"/>
      <c r="BQ96" s="66"/>
      <c r="BR96" s="101"/>
      <c r="BS96" s="66"/>
      <c r="BT96" s="101"/>
      <c r="BU96" s="66"/>
      <c r="BV96" s="102"/>
    </row>
    <row r="97" spans="1:74" s="103" customFormat="1" ht="18.7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7"/>
      <c r="S97" s="147"/>
      <c r="T97" s="147"/>
      <c r="U97" s="163">
        <v>4</v>
      </c>
      <c r="V97" s="163">
        <v>0</v>
      </c>
      <c r="W97" s="163">
        <v>4</v>
      </c>
      <c r="X97" s="163">
        <v>0</v>
      </c>
      <c r="Y97" s="163">
        <v>2</v>
      </c>
      <c r="Z97" s="163">
        <v>0</v>
      </c>
      <c r="AA97" s="163">
        <v>0</v>
      </c>
      <c r="AB97" s="163">
        <v>1</v>
      </c>
      <c r="AC97" s="163">
        <v>0</v>
      </c>
      <c r="AD97" s="163">
        <v>1</v>
      </c>
      <c r="AE97" s="61" t="s">
        <v>94</v>
      </c>
      <c r="AF97" s="45" t="s">
        <v>51</v>
      </c>
      <c r="AG97" s="51"/>
      <c r="AH97" s="51"/>
      <c r="AI97" s="51"/>
      <c r="AJ97" s="51"/>
      <c r="AK97" s="51"/>
      <c r="AL97" s="51"/>
      <c r="AM97" s="51"/>
      <c r="AN97" s="51"/>
      <c r="AO97" s="52"/>
      <c r="AP97" s="52"/>
      <c r="AQ97" s="52"/>
      <c r="AR97" s="52"/>
      <c r="AS97" s="323"/>
      <c r="AT97" s="54"/>
      <c r="AU97" s="176">
        <v>1</v>
      </c>
      <c r="AV97" s="177">
        <v>1</v>
      </c>
      <c r="AW97" s="177">
        <v>1</v>
      </c>
      <c r="AX97" s="177">
        <v>2</v>
      </c>
      <c r="AY97" s="177">
        <v>2</v>
      </c>
      <c r="AZ97" s="173">
        <v>2</v>
      </c>
      <c r="BA97" s="173">
        <v>2026</v>
      </c>
      <c r="BB97" s="99"/>
      <c r="BC97" s="92"/>
      <c r="BD97" s="100"/>
      <c r="BE97" s="66"/>
      <c r="BF97" s="101"/>
      <c r="BG97" s="101"/>
      <c r="BH97" s="101"/>
      <c r="BI97" s="101"/>
      <c r="BJ97" s="101"/>
      <c r="BK97" s="66"/>
      <c r="BL97" s="101"/>
      <c r="BM97" s="101"/>
      <c r="BN97" s="66"/>
      <c r="BO97" s="101"/>
      <c r="BP97" s="101"/>
      <c r="BQ97" s="66"/>
      <c r="BR97" s="101"/>
      <c r="BS97" s="66"/>
      <c r="BT97" s="101"/>
      <c r="BU97" s="66"/>
      <c r="BV97" s="102"/>
    </row>
    <row r="98" spans="1:74" s="103" customFormat="1" ht="63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7"/>
      <c r="S98" s="147"/>
      <c r="T98" s="147"/>
      <c r="U98" s="163">
        <v>4</v>
      </c>
      <c r="V98" s="163">
        <v>0</v>
      </c>
      <c r="W98" s="163">
        <v>4</v>
      </c>
      <c r="X98" s="163">
        <v>0</v>
      </c>
      <c r="Y98" s="163">
        <v>2</v>
      </c>
      <c r="Z98" s="163">
        <v>0</v>
      </c>
      <c r="AA98" s="163">
        <v>0</v>
      </c>
      <c r="AB98" s="163">
        <v>2</v>
      </c>
      <c r="AC98" s="163">
        <v>0</v>
      </c>
      <c r="AD98" s="163">
        <v>0</v>
      </c>
      <c r="AE98" s="292" t="s">
        <v>134</v>
      </c>
      <c r="AF98" s="45" t="s">
        <v>70</v>
      </c>
      <c r="AG98" s="51"/>
      <c r="AH98" s="51"/>
      <c r="AI98" s="51"/>
      <c r="AJ98" s="51"/>
      <c r="AK98" s="51"/>
      <c r="AL98" s="51"/>
      <c r="AM98" s="51"/>
      <c r="AN98" s="51"/>
      <c r="AO98" s="52"/>
      <c r="AP98" s="52"/>
      <c r="AQ98" s="52"/>
      <c r="AR98" s="52"/>
      <c r="AS98" s="323"/>
      <c r="AT98" s="54"/>
      <c r="AU98" s="176" t="s">
        <v>75</v>
      </c>
      <c r="AV98" s="177" t="s">
        <v>75</v>
      </c>
      <c r="AW98" s="177" t="s">
        <v>75</v>
      </c>
      <c r="AX98" s="177" t="s">
        <v>75</v>
      </c>
      <c r="AY98" s="177" t="s">
        <v>75</v>
      </c>
      <c r="AZ98" s="173" t="s">
        <v>75</v>
      </c>
      <c r="BA98" s="173">
        <v>2026</v>
      </c>
      <c r="BB98" s="99"/>
      <c r="BC98" s="92"/>
      <c r="BD98" s="100"/>
      <c r="BE98" s="66"/>
      <c r="BF98" s="101"/>
      <c r="BG98" s="101"/>
      <c r="BH98" s="101"/>
      <c r="BI98" s="101"/>
      <c r="BJ98" s="101"/>
      <c r="BK98" s="66"/>
      <c r="BL98" s="101"/>
      <c r="BM98" s="101"/>
      <c r="BN98" s="66"/>
      <c r="BO98" s="101"/>
      <c r="BP98" s="101"/>
      <c r="BQ98" s="66"/>
      <c r="BR98" s="101"/>
      <c r="BS98" s="66"/>
      <c r="BT98" s="101"/>
      <c r="BU98" s="66"/>
      <c r="BV98" s="102"/>
    </row>
    <row r="99" spans="1:74" s="103" customFormat="1" ht="18.7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7"/>
      <c r="S99" s="147"/>
      <c r="T99" s="147"/>
      <c r="U99" s="163">
        <v>4</v>
      </c>
      <c r="V99" s="163">
        <v>0</v>
      </c>
      <c r="W99" s="163">
        <v>4</v>
      </c>
      <c r="X99" s="163">
        <v>0</v>
      </c>
      <c r="Y99" s="163">
        <v>2</v>
      </c>
      <c r="Z99" s="163">
        <v>0</v>
      </c>
      <c r="AA99" s="163">
        <v>0</v>
      </c>
      <c r="AB99" s="163">
        <v>2</v>
      </c>
      <c r="AC99" s="163">
        <v>0</v>
      </c>
      <c r="AD99" s="163">
        <v>1</v>
      </c>
      <c r="AE99" s="61" t="s">
        <v>94</v>
      </c>
      <c r="AF99" s="45" t="s">
        <v>51</v>
      </c>
      <c r="AG99" s="51"/>
      <c r="AH99" s="51"/>
      <c r="AI99" s="51"/>
      <c r="AJ99" s="51"/>
      <c r="AK99" s="51"/>
      <c r="AL99" s="51"/>
      <c r="AM99" s="51"/>
      <c r="AN99" s="51"/>
      <c r="AO99" s="52"/>
      <c r="AP99" s="52"/>
      <c r="AQ99" s="52"/>
      <c r="AR99" s="52"/>
      <c r="AS99" s="323"/>
      <c r="AT99" s="54"/>
      <c r="AU99" s="176">
        <v>2</v>
      </c>
      <c r="AV99" s="177">
        <v>2</v>
      </c>
      <c r="AW99" s="177">
        <v>2</v>
      </c>
      <c r="AX99" s="177">
        <v>3</v>
      </c>
      <c r="AY99" s="177">
        <v>3</v>
      </c>
      <c r="AZ99" s="173">
        <v>3</v>
      </c>
      <c r="BA99" s="173">
        <v>2026</v>
      </c>
      <c r="BB99" s="99"/>
      <c r="BC99" s="92"/>
      <c r="BD99" s="100"/>
      <c r="BE99" s="66"/>
      <c r="BF99" s="101"/>
      <c r="BG99" s="101"/>
      <c r="BH99" s="101"/>
      <c r="BI99" s="101"/>
      <c r="BJ99" s="101"/>
      <c r="BK99" s="66"/>
      <c r="BL99" s="101"/>
      <c r="BM99" s="101"/>
      <c r="BN99" s="66"/>
      <c r="BO99" s="101"/>
      <c r="BP99" s="101"/>
      <c r="BQ99" s="66"/>
      <c r="BR99" s="101"/>
      <c r="BS99" s="66"/>
      <c r="BT99" s="101"/>
      <c r="BU99" s="66"/>
      <c r="BV99" s="102"/>
    </row>
    <row r="100" spans="1:74" s="103" customFormat="1" ht="61.5" customHeight="1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53"/>
      <c r="S100" s="153"/>
      <c r="T100" s="153"/>
      <c r="U100" s="165">
        <v>4</v>
      </c>
      <c r="V100" s="165">
        <v>0</v>
      </c>
      <c r="W100" s="165">
        <v>5</v>
      </c>
      <c r="X100" s="165">
        <v>0</v>
      </c>
      <c r="Y100" s="165">
        <v>0</v>
      </c>
      <c r="Z100" s="165">
        <v>0</v>
      </c>
      <c r="AA100" s="165">
        <v>0</v>
      </c>
      <c r="AB100" s="165">
        <v>0</v>
      </c>
      <c r="AC100" s="165">
        <v>0</v>
      </c>
      <c r="AD100" s="165">
        <v>0</v>
      </c>
      <c r="AE100" s="146" t="s">
        <v>64</v>
      </c>
      <c r="AF100" s="217" t="s">
        <v>68</v>
      </c>
      <c r="AG100" s="51"/>
      <c r="AH100" s="51"/>
      <c r="AI100" s="51"/>
      <c r="AJ100" s="51"/>
      <c r="AK100" s="51"/>
      <c r="AL100" s="51"/>
      <c r="AM100" s="51"/>
      <c r="AN100" s="51"/>
      <c r="AO100" s="52"/>
      <c r="AP100" s="52"/>
      <c r="AQ100" s="52"/>
      <c r="AR100" s="52"/>
      <c r="AS100" s="323"/>
      <c r="AT100" s="54"/>
      <c r="AU100" s="260">
        <f>SUM(AU101,AU107)</f>
        <v>0</v>
      </c>
      <c r="AV100" s="260">
        <f>SUM(AV101,AV107)</f>
        <v>0</v>
      </c>
      <c r="AW100" s="260">
        <f>SUM(AW101,AW107)</f>
        <v>0</v>
      </c>
      <c r="AX100" s="260">
        <f>SUM(AX101,AX107)</f>
        <v>150</v>
      </c>
      <c r="AY100" s="260">
        <f>SUM(AY101,AY107)</f>
        <v>320</v>
      </c>
      <c r="AZ100" s="218">
        <f>SUM(AU100:AY100)</f>
        <v>470</v>
      </c>
      <c r="BA100" s="220">
        <v>2026</v>
      </c>
      <c r="BB100" s="99"/>
      <c r="BC100" s="92"/>
      <c r="BD100" s="100"/>
      <c r="BE100" s="66"/>
      <c r="BF100" s="101"/>
      <c r="BG100" s="101"/>
      <c r="BH100" s="101"/>
      <c r="BI100" s="101"/>
      <c r="BJ100" s="101"/>
      <c r="BK100" s="66"/>
      <c r="BL100" s="101"/>
      <c r="BM100" s="101"/>
      <c r="BN100" s="66"/>
      <c r="BO100" s="101"/>
      <c r="BP100" s="101"/>
      <c r="BQ100" s="66"/>
      <c r="BR100" s="101"/>
      <c r="BS100" s="66"/>
      <c r="BT100" s="101"/>
      <c r="BU100" s="66"/>
      <c r="BV100" s="102"/>
    </row>
    <row r="101" spans="1:74" s="103" customFormat="1" ht="31.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4"/>
      <c r="S101" s="154"/>
      <c r="T101" s="154"/>
      <c r="U101" s="164">
        <v>4</v>
      </c>
      <c r="V101" s="164">
        <v>0</v>
      </c>
      <c r="W101" s="164">
        <v>5</v>
      </c>
      <c r="X101" s="164">
        <v>0</v>
      </c>
      <c r="Y101" s="164">
        <v>1</v>
      </c>
      <c r="Z101" s="164">
        <v>0</v>
      </c>
      <c r="AA101" s="164">
        <v>0</v>
      </c>
      <c r="AB101" s="164">
        <v>0</v>
      </c>
      <c r="AC101" s="164">
        <v>0</v>
      </c>
      <c r="AD101" s="164">
        <v>0</v>
      </c>
      <c r="AE101" s="161" t="s">
        <v>124</v>
      </c>
      <c r="AF101" s="229" t="s">
        <v>68</v>
      </c>
      <c r="AG101" s="51"/>
      <c r="AH101" s="51"/>
      <c r="AI101" s="51"/>
      <c r="AJ101" s="51"/>
      <c r="AK101" s="51"/>
      <c r="AL101" s="51"/>
      <c r="AM101" s="51"/>
      <c r="AN101" s="51"/>
      <c r="AO101" s="52"/>
      <c r="AP101" s="52"/>
      <c r="AQ101" s="52"/>
      <c r="AR101" s="52"/>
      <c r="AS101" s="323"/>
      <c r="AT101" s="54"/>
      <c r="AU101" s="228">
        <f>SUM(AU103,AU105)</f>
        <v>0</v>
      </c>
      <c r="AV101" s="232">
        <f>SUM(AV103,AV105)</f>
        <v>0</v>
      </c>
      <c r="AW101" s="232">
        <f>SUM(AW103,AW105)</f>
        <v>0</v>
      </c>
      <c r="AX101" s="232">
        <f>SUM(AX103,AX105)</f>
        <v>0</v>
      </c>
      <c r="AY101" s="232">
        <f>SUM(AY103,AY105)</f>
        <v>220</v>
      </c>
      <c r="AZ101" s="228">
        <f>AY101+AX101+AW101+AV101+AU101</f>
        <v>220</v>
      </c>
      <c r="BA101" s="226">
        <v>2026</v>
      </c>
      <c r="BB101" s="99"/>
      <c r="BC101" s="92"/>
      <c r="BD101" s="100"/>
      <c r="BE101" s="66"/>
      <c r="BF101" s="101"/>
      <c r="BG101" s="101"/>
      <c r="BH101" s="101"/>
      <c r="BI101" s="101"/>
      <c r="BJ101" s="101"/>
      <c r="BK101" s="66"/>
      <c r="BL101" s="101"/>
      <c r="BM101" s="101"/>
      <c r="BN101" s="66"/>
      <c r="BO101" s="101"/>
      <c r="BP101" s="101"/>
      <c r="BQ101" s="66"/>
      <c r="BR101" s="101"/>
      <c r="BS101" s="66"/>
      <c r="BT101" s="101"/>
      <c r="BU101" s="66"/>
      <c r="BV101" s="102"/>
    </row>
    <row r="102" spans="1:74" s="103" customFormat="1" ht="35.25" customHeigh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7"/>
      <c r="S102" s="147"/>
      <c r="T102" s="147"/>
      <c r="U102" s="163">
        <v>4</v>
      </c>
      <c r="V102" s="163">
        <v>0</v>
      </c>
      <c r="W102" s="163">
        <v>5</v>
      </c>
      <c r="X102" s="163">
        <v>0</v>
      </c>
      <c r="Y102" s="163">
        <v>1</v>
      </c>
      <c r="Z102" s="163">
        <v>0</v>
      </c>
      <c r="AA102" s="163">
        <v>0</v>
      </c>
      <c r="AB102" s="163">
        <v>0</v>
      </c>
      <c r="AC102" s="163">
        <v>0</v>
      </c>
      <c r="AD102" s="163">
        <v>1</v>
      </c>
      <c r="AE102" s="109" t="s">
        <v>125</v>
      </c>
      <c r="AF102" s="45" t="s">
        <v>69</v>
      </c>
      <c r="AG102" s="51"/>
      <c r="AH102" s="51"/>
      <c r="AI102" s="51"/>
      <c r="AJ102" s="51"/>
      <c r="AK102" s="51"/>
      <c r="AL102" s="51"/>
      <c r="AM102" s="51"/>
      <c r="AN102" s="51"/>
      <c r="AO102" s="52"/>
      <c r="AP102" s="52"/>
      <c r="AQ102" s="52"/>
      <c r="AR102" s="52"/>
      <c r="AS102" s="323"/>
      <c r="AT102" s="54"/>
      <c r="AU102" s="176">
        <v>1</v>
      </c>
      <c r="AV102" s="177">
        <v>0</v>
      </c>
      <c r="AW102" s="177">
        <v>0</v>
      </c>
      <c r="AX102" s="177">
        <v>0</v>
      </c>
      <c r="AY102" s="177">
        <v>1</v>
      </c>
      <c r="AZ102" s="173">
        <v>1</v>
      </c>
      <c r="BA102" s="173">
        <v>2026</v>
      </c>
      <c r="BB102" s="99"/>
      <c r="BC102" s="92"/>
      <c r="BD102" s="100"/>
      <c r="BE102" s="66"/>
      <c r="BF102" s="101"/>
      <c r="BG102" s="101"/>
      <c r="BH102" s="101"/>
      <c r="BI102" s="101"/>
      <c r="BJ102" s="101"/>
      <c r="BK102" s="66"/>
      <c r="BL102" s="101"/>
      <c r="BM102" s="101"/>
      <c r="BN102" s="66"/>
      <c r="BO102" s="101"/>
      <c r="BP102" s="101"/>
      <c r="BQ102" s="66"/>
      <c r="BR102" s="101"/>
      <c r="BS102" s="66"/>
      <c r="BT102" s="101"/>
      <c r="BU102" s="66"/>
      <c r="BV102" s="102"/>
    </row>
    <row r="103" spans="1:74" s="103" customFormat="1" ht="31.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7"/>
      <c r="S103" s="147"/>
      <c r="T103" s="147"/>
      <c r="U103" s="163">
        <v>4</v>
      </c>
      <c r="V103" s="163">
        <v>0</v>
      </c>
      <c r="W103" s="163">
        <v>5</v>
      </c>
      <c r="X103" s="163">
        <v>0</v>
      </c>
      <c r="Y103" s="163">
        <v>1</v>
      </c>
      <c r="Z103" s="163">
        <v>0</v>
      </c>
      <c r="AA103" s="163">
        <v>0</v>
      </c>
      <c r="AB103" s="163">
        <v>1</v>
      </c>
      <c r="AC103" s="163">
        <v>0</v>
      </c>
      <c r="AD103" s="163">
        <v>0</v>
      </c>
      <c r="AE103" s="287" t="s">
        <v>175</v>
      </c>
      <c r="AF103" s="45" t="s">
        <v>68</v>
      </c>
      <c r="AG103" s="51"/>
      <c r="AH103" s="51"/>
      <c r="AI103" s="51"/>
      <c r="AJ103" s="51"/>
      <c r="AK103" s="51"/>
      <c r="AL103" s="51"/>
      <c r="AM103" s="51"/>
      <c r="AN103" s="51"/>
      <c r="AO103" s="52"/>
      <c r="AP103" s="52"/>
      <c r="AQ103" s="52"/>
      <c r="AR103" s="52"/>
      <c r="AS103" s="323"/>
      <c r="AT103" s="54"/>
      <c r="AU103" s="199">
        <v>0</v>
      </c>
      <c r="AV103" s="214">
        <v>0</v>
      </c>
      <c r="AW103" s="214">
        <v>0</v>
      </c>
      <c r="AX103" s="214">
        <v>0</v>
      </c>
      <c r="AY103" s="214">
        <v>120</v>
      </c>
      <c r="AZ103" s="199">
        <f>SUM(AU103:AY103)</f>
        <v>120</v>
      </c>
      <c r="BA103" s="173">
        <v>2026</v>
      </c>
      <c r="BB103" s="99"/>
      <c r="BC103" s="92"/>
      <c r="BD103" s="100"/>
      <c r="BE103" s="66"/>
      <c r="BF103" s="101"/>
      <c r="BG103" s="101"/>
      <c r="BH103" s="101"/>
      <c r="BI103" s="101"/>
      <c r="BJ103" s="101"/>
      <c r="BK103" s="66"/>
      <c r="BL103" s="101"/>
      <c r="BM103" s="101"/>
      <c r="BN103" s="66"/>
      <c r="BO103" s="101"/>
      <c r="BP103" s="101"/>
      <c r="BQ103" s="66"/>
      <c r="BR103" s="101"/>
      <c r="BS103" s="66"/>
      <c r="BT103" s="101"/>
      <c r="BU103" s="66"/>
      <c r="BV103" s="102"/>
    </row>
    <row r="104" spans="1:74" s="103" customFormat="1" ht="31.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7"/>
      <c r="S104" s="147"/>
      <c r="T104" s="147"/>
      <c r="U104" s="163">
        <v>4</v>
      </c>
      <c r="V104" s="163">
        <v>0</v>
      </c>
      <c r="W104" s="163">
        <v>5</v>
      </c>
      <c r="X104" s="163">
        <v>0</v>
      </c>
      <c r="Y104" s="163">
        <v>1</v>
      </c>
      <c r="Z104" s="163">
        <v>0</v>
      </c>
      <c r="AA104" s="163">
        <v>0</v>
      </c>
      <c r="AB104" s="163">
        <v>1</v>
      </c>
      <c r="AC104" s="163">
        <v>0</v>
      </c>
      <c r="AD104" s="163">
        <v>1</v>
      </c>
      <c r="AE104" s="109" t="s">
        <v>125</v>
      </c>
      <c r="AF104" s="45" t="s">
        <v>69</v>
      </c>
      <c r="AG104" s="51"/>
      <c r="AH104" s="51"/>
      <c r="AI104" s="51"/>
      <c r="AJ104" s="51"/>
      <c r="AK104" s="51"/>
      <c r="AL104" s="51"/>
      <c r="AM104" s="51"/>
      <c r="AN104" s="51"/>
      <c r="AO104" s="52"/>
      <c r="AP104" s="52"/>
      <c r="AQ104" s="52"/>
      <c r="AR104" s="52"/>
      <c r="AS104" s="323"/>
      <c r="AT104" s="54"/>
      <c r="AU104" s="176">
        <v>0</v>
      </c>
      <c r="AV104" s="177">
        <v>0</v>
      </c>
      <c r="AW104" s="177">
        <v>0</v>
      </c>
      <c r="AX104" s="177">
        <v>0</v>
      </c>
      <c r="AY104" s="177">
        <v>1</v>
      </c>
      <c r="AZ104" s="178">
        <v>1</v>
      </c>
      <c r="BA104" s="173">
        <v>2026</v>
      </c>
      <c r="BB104" s="99"/>
      <c r="BC104" s="92"/>
      <c r="BD104" s="100"/>
      <c r="BE104" s="66"/>
      <c r="BF104" s="101"/>
      <c r="BG104" s="101"/>
      <c r="BH104" s="101"/>
      <c r="BI104" s="101"/>
      <c r="BJ104" s="101"/>
      <c r="BK104" s="66"/>
      <c r="BL104" s="101"/>
      <c r="BM104" s="101"/>
      <c r="BN104" s="66"/>
      <c r="BO104" s="101"/>
      <c r="BP104" s="101"/>
      <c r="BQ104" s="66"/>
      <c r="BR104" s="101"/>
      <c r="BS104" s="66"/>
      <c r="BT104" s="101"/>
      <c r="BU104" s="66"/>
      <c r="BV104" s="102"/>
    </row>
    <row r="105" spans="1:74" s="103" customFormat="1" ht="54.75" customHeight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7"/>
      <c r="S105" s="147"/>
      <c r="T105" s="147"/>
      <c r="U105" s="163">
        <v>4</v>
      </c>
      <c r="V105" s="163">
        <v>0</v>
      </c>
      <c r="W105" s="163">
        <v>5</v>
      </c>
      <c r="X105" s="163">
        <v>0</v>
      </c>
      <c r="Y105" s="163">
        <v>1</v>
      </c>
      <c r="Z105" s="163">
        <v>0</v>
      </c>
      <c r="AA105" s="163">
        <v>0</v>
      </c>
      <c r="AB105" s="163">
        <v>2</v>
      </c>
      <c r="AC105" s="163">
        <v>0</v>
      </c>
      <c r="AD105" s="163">
        <v>0</v>
      </c>
      <c r="AE105" s="287" t="s">
        <v>176</v>
      </c>
      <c r="AF105" s="45" t="s">
        <v>68</v>
      </c>
      <c r="AG105" s="51"/>
      <c r="AH105" s="51"/>
      <c r="AI105" s="51"/>
      <c r="AJ105" s="51"/>
      <c r="AK105" s="51"/>
      <c r="AL105" s="51"/>
      <c r="AM105" s="51"/>
      <c r="AN105" s="51"/>
      <c r="AO105" s="52"/>
      <c r="AP105" s="52"/>
      <c r="AQ105" s="52"/>
      <c r="AR105" s="52"/>
      <c r="AS105" s="323"/>
      <c r="AT105" s="54"/>
      <c r="AU105" s="214">
        <v>0</v>
      </c>
      <c r="AV105" s="214">
        <v>0</v>
      </c>
      <c r="AW105" s="214">
        <v>0</v>
      </c>
      <c r="AX105" s="214">
        <v>0</v>
      </c>
      <c r="AY105" s="214">
        <v>100</v>
      </c>
      <c r="AZ105" s="178">
        <v>100</v>
      </c>
      <c r="BA105" s="173">
        <v>2026</v>
      </c>
      <c r="BB105" s="99"/>
      <c r="BC105" s="92"/>
      <c r="BD105" s="100"/>
      <c r="BE105" s="66"/>
      <c r="BF105" s="101"/>
      <c r="BG105" s="101"/>
      <c r="BH105" s="101"/>
      <c r="BI105" s="101"/>
      <c r="BJ105" s="101"/>
      <c r="BK105" s="66"/>
      <c r="BL105" s="101"/>
      <c r="BM105" s="101"/>
      <c r="BN105" s="66"/>
      <c r="BO105" s="101"/>
      <c r="BP105" s="101"/>
      <c r="BQ105" s="66"/>
      <c r="BR105" s="101"/>
      <c r="BS105" s="66"/>
      <c r="BT105" s="101"/>
      <c r="BU105" s="66"/>
      <c r="BV105" s="102"/>
    </row>
    <row r="106" spans="1:74" s="103" customFormat="1" ht="31.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7"/>
      <c r="S106" s="147"/>
      <c r="T106" s="147"/>
      <c r="U106" s="163">
        <v>4</v>
      </c>
      <c r="V106" s="163">
        <v>0</v>
      </c>
      <c r="W106" s="163">
        <v>5</v>
      </c>
      <c r="X106" s="163">
        <v>0</v>
      </c>
      <c r="Y106" s="163">
        <v>1</v>
      </c>
      <c r="Z106" s="163">
        <v>0</v>
      </c>
      <c r="AA106" s="163">
        <v>0</v>
      </c>
      <c r="AB106" s="163">
        <v>2</v>
      </c>
      <c r="AC106" s="163">
        <v>0</v>
      </c>
      <c r="AD106" s="163">
        <v>1</v>
      </c>
      <c r="AE106" s="109" t="s">
        <v>177</v>
      </c>
      <c r="AF106" s="45" t="s">
        <v>69</v>
      </c>
      <c r="AG106" s="51"/>
      <c r="AH106" s="51"/>
      <c r="AI106" s="51"/>
      <c r="AJ106" s="51"/>
      <c r="AK106" s="51"/>
      <c r="AL106" s="51"/>
      <c r="AM106" s="51"/>
      <c r="AN106" s="51"/>
      <c r="AO106" s="52"/>
      <c r="AP106" s="52"/>
      <c r="AQ106" s="52"/>
      <c r="AR106" s="52"/>
      <c r="AS106" s="323"/>
      <c r="AT106" s="54"/>
      <c r="AU106" s="176">
        <v>0</v>
      </c>
      <c r="AV106" s="177">
        <v>0</v>
      </c>
      <c r="AW106" s="177">
        <v>0</v>
      </c>
      <c r="AX106" s="177">
        <v>0</v>
      </c>
      <c r="AY106" s="177">
        <v>1</v>
      </c>
      <c r="AZ106" s="175">
        <v>1</v>
      </c>
      <c r="BA106" s="173">
        <v>2026</v>
      </c>
      <c r="BB106" s="99"/>
      <c r="BC106" s="92"/>
      <c r="BD106" s="100"/>
      <c r="BE106" s="66"/>
      <c r="BF106" s="101"/>
      <c r="BG106" s="101"/>
      <c r="BH106" s="101"/>
      <c r="BI106" s="101"/>
      <c r="BJ106" s="101"/>
      <c r="BK106" s="66"/>
      <c r="BL106" s="101"/>
      <c r="BM106" s="101"/>
      <c r="BN106" s="66"/>
      <c r="BO106" s="101"/>
      <c r="BP106" s="101"/>
      <c r="BQ106" s="66"/>
      <c r="BR106" s="101"/>
      <c r="BS106" s="66"/>
      <c r="BT106" s="101"/>
      <c r="BU106" s="66"/>
      <c r="BV106" s="102"/>
    </row>
    <row r="107" spans="1:74" s="103" customFormat="1" ht="47.2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4"/>
      <c r="S107" s="154"/>
      <c r="T107" s="154"/>
      <c r="U107" s="164">
        <v>4</v>
      </c>
      <c r="V107" s="164">
        <v>0</v>
      </c>
      <c r="W107" s="164">
        <v>5</v>
      </c>
      <c r="X107" s="164">
        <v>0</v>
      </c>
      <c r="Y107" s="164">
        <v>2</v>
      </c>
      <c r="Z107" s="164">
        <v>0</v>
      </c>
      <c r="AA107" s="164">
        <v>0</v>
      </c>
      <c r="AB107" s="164">
        <v>0</v>
      </c>
      <c r="AC107" s="164">
        <v>0</v>
      </c>
      <c r="AD107" s="164">
        <v>0</v>
      </c>
      <c r="AE107" s="161" t="s">
        <v>178</v>
      </c>
      <c r="AF107" s="229" t="s">
        <v>68</v>
      </c>
      <c r="AG107" s="51"/>
      <c r="AH107" s="51"/>
      <c r="AI107" s="51"/>
      <c r="AJ107" s="51"/>
      <c r="AK107" s="51"/>
      <c r="AL107" s="51"/>
      <c r="AM107" s="51"/>
      <c r="AN107" s="51"/>
      <c r="AO107" s="52"/>
      <c r="AP107" s="52"/>
      <c r="AQ107" s="52"/>
      <c r="AR107" s="52"/>
      <c r="AS107" s="323"/>
      <c r="AT107" s="54"/>
      <c r="AU107" s="231">
        <f>SUM(AU109,AU111)</f>
        <v>0</v>
      </c>
      <c r="AV107" s="231">
        <f>SUM(AV109,AV111)</f>
        <v>0</v>
      </c>
      <c r="AW107" s="231">
        <f>SUM(AW109,AW111)</f>
        <v>0</v>
      </c>
      <c r="AX107" s="231">
        <f>SUM(AX109,AX111)</f>
        <v>150</v>
      </c>
      <c r="AY107" s="231">
        <f>SUM(AY109,AY111)</f>
        <v>100</v>
      </c>
      <c r="AZ107" s="228">
        <f>AY107+AX107+AW107+AV107+AU107</f>
        <v>250</v>
      </c>
      <c r="BA107" s="226">
        <v>2026</v>
      </c>
      <c r="BB107" s="99"/>
      <c r="BC107" s="92"/>
      <c r="BD107" s="100"/>
      <c r="BE107" s="66"/>
      <c r="BF107" s="101"/>
      <c r="BG107" s="101"/>
      <c r="BH107" s="101"/>
      <c r="BI107" s="101"/>
      <c r="BJ107" s="101"/>
      <c r="BK107" s="66"/>
      <c r="BL107" s="101"/>
      <c r="BM107" s="101"/>
      <c r="BN107" s="66"/>
      <c r="BO107" s="101"/>
      <c r="BP107" s="101"/>
      <c r="BQ107" s="66"/>
      <c r="BR107" s="101"/>
      <c r="BS107" s="66"/>
      <c r="BT107" s="101"/>
      <c r="BU107" s="66"/>
      <c r="BV107" s="102"/>
    </row>
    <row r="108" spans="1:74" s="103" customFormat="1" ht="31.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7"/>
      <c r="S108" s="147"/>
      <c r="T108" s="147"/>
      <c r="U108" s="163">
        <v>4</v>
      </c>
      <c r="V108" s="163">
        <v>0</v>
      </c>
      <c r="W108" s="163">
        <v>5</v>
      </c>
      <c r="X108" s="163">
        <v>0</v>
      </c>
      <c r="Y108" s="163">
        <v>2</v>
      </c>
      <c r="Z108" s="163">
        <v>0</v>
      </c>
      <c r="AA108" s="163">
        <v>0</v>
      </c>
      <c r="AB108" s="163">
        <v>0</v>
      </c>
      <c r="AC108" s="163">
        <v>0</v>
      </c>
      <c r="AD108" s="163">
        <v>1</v>
      </c>
      <c r="AE108" s="109" t="s">
        <v>129</v>
      </c>
      <c r="AF108" s="45" t="s">
        <v>130</v>
      </c>
      <c r="AG108" s="51"/>
      <c r="AH108" s="51"/>
      <c r="AI108" s="51"/>
      <c r="AJ108" s="51"/>
      <c r="AK108" s="51"/>
      <c r="AL108" s="51"/>
      <c r="AM108" s="51"/>
      <c r="AN108" s="51"/>
      <c r="AO108" s="52"/>
      <c r="AP108" s="52"/>
      <c r="AQ108" s="52"/>
      <c r="AR108" s="52"/>
      <c r="AS108" s="323"/>
      <c r="AT108" s="54"/>
      <c r="AU108" s="176">
        <v>0</v>
      </c>
      <c r="AV108" s="177">
        <v>0</v>
      </c>
      <c r="AW108" s="177">
        <v>0</v>
      </c>
      <c r="AX108" s="177">
        <v>1</v>
      </c>
      <c r="AY108" s="177">
        <v>1</v>
      </c>
      <c r="AZ108" s="173">
        <v>1</v>
      </c>
      <c r="BA108" s="173">
        <v>2026</v>
      </c>
      <c r="BB108" s="99"/>
      <c r="BC108" s="92"/>
      <c r="BD108" s="100"/>
      <c r="BE108" s="66"/>
      <c r="BF108" s="101"/>
      <c r="BG108" s="101"/>
      <c r="BH108" s="101"/>
      <c r="BI108" s="101"/>
      <c r="BJ108" s="101"/>
      <c r="BK108" s="66"/>
      <c r="BL108" s="101"/>
      <c r="BM108" s="101"/>
      <c r="BN108" s="66"/>
      <c r="BO108" s="101"/>
      <c r="BP108" s="101"/>
      <c r="BQ108" s="66"/>
      <c r="BR108" s="101"/>
      <c r="BS108" s="66"/>
      <c r="BT108" s="101"/>
      <c r="BU108" s="66"/>
      <c r="BV108" s="102"/>
    </row>
    <row r="109" spans="1:74" s="103" customFormat="1" ht="31.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7"/>
      <c r="S109" s="147"/>
      <c r="T109" s="147"/>
      <c r="U109" s="163">
        <v>4</v>
      </c>
      <c r="V109" s="163">
        <v>0</v>
      </c>
      <c r="W109" s="163">
        <v>5</v>
      </c>
      <c r="X109" s="163">
        <v>0</v>
      </c>
      <c r="Y109" s="163">
        <v>2</v>
      </c>
      <c r="Z109" s="163">
        <v>0</v>
      </c>
      <c r="AA109" s="163">
        <v>0</v>
      </c>
      <c r="AB109" s="163">
        <v>1</v>
      </c>
      <c r="AC109" s="163">
        <v>0</v>
      </c>
      <c r="AD109" s="163">
        <v>0</v>
      </c>
      <c r="AE109" s="287" t="s">
        <v>152</v>
      </c>
      <c r="AF109" s="45" t="s">
        <v>68</v>
      </c>
      <c r="AG109" s="51"/>
      <c r="AH109" s="51"/>
      <c r="AI109" s="51"/>
      <c r="AJ109" s="51"/>
      <c r="AK109" s="51"/>
      <c r="AL109" s="51"/>
      <c r="AM109" s="51"/>
      <c r="AN109" s="51"/>
      <c r="AO109" s="52"/>
      <c r="AP109" s="52"/>
      <c r="AQ109" s="52"/>
      <c r="AR109" s="52"/>
      <c r="AS109" s="323"/>
      <c r="AT109" s="54"/>
      <c r="AU109" s="197">
        <v>0</v>
      </c>
      <c r="AV109" s="199">
        <v>0</v>
      </c>
      <c r="AW109" s="197">
        <v>0</v>
      </c>
      <c r="AX109" s="197">
        <v>150</v>
      </c>
      <c r="AY109" s="197">
        <v>0</v>
      </c>
      <c r="AZ109" s="199">
        <f>AY109+AX109+AW109+AV109+AU109</f>
        <v>150</v>
      </c>
      <c r="BA109" s="173">
        <v>2025</v>
      </c>
      <c r="BB109" s="99"/>
      <c r="BC109" s="92"/>
      <c r="BD109" s="100"/>
      <c r="BE109" s="66"/>
      <c r="BF109" s="101"/>
      <c r="BG109" s="101"/>
      <c r="BH109" s="101"/>
      <c r="BI109" s="101"/>
      <c r="BJ109" s="101"/>
      <c r="BK109" s="66"/>
      <c r="BL109" s="101"/>
      <c r="BM109" s="101"/>
      <c r="BN109" s="66"/>
      <c r="BO109" s="101"/>
      <c r="BP109" s="101"/>
      <c r="BQ109" s="66"/>
      <c r="BR109" s="101"/>
      <c r="BS109" s="66"/>
      <c r="BT109" s="101"/>
      <c r="BU109" s="66"/>
      <c r="BV109" s="102"/>
    </row>
    <row r="110" spans="1:74" s="103" customFormat="1" ht="31.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7"/>
      <c r="S110" s="147"/>
      <c r="T110" s="147"/>
      <c r="U110" s="163">
        <v>4</v>
      </c>
      <c r="V110" s="163">
        <v>0</v>
      </c>
      <c r="W110" s="163">
        <v>5</v>
      </c>
      <c r="X110" s="163">
        <v>0</v>
      </c>
      <c r="Y110" s="163">
        <v>2</v>
      </c>
      <c r="Z110" s="163">
        <v>0</v>
      </c>
      <c r="AA110" s="163">
        <v>0</v>
      </c>
      <c r="AB110" s="163">
        <v>1</v>
      </c>
      <c r="AC110" s="163">
        <v>0</v>
      </c>
      <c r="AD110" s="163">
        <v>1</v>
      </c>
      <c r="AE110" s="109" t="s">
        <v>129</v>
      </c>
      <c r="AF110" s="45" t="s">
        <v>69</v>
      </c>
      <c r="AG110" s="51"/>
      <c r="AH110" s="51"/>
      <c r="AI110" s="51"/>
      <c r="AJ110" s="51"/>
      <c r="AK110" s="51"/>
      <c r="AL110" s="51"/>
      <c r="AM110" s="51"/>
      <c r="AN110" s="51"/>
      <c r="AO110" s="52"/>
      <c r="AP110" s="52"/>
      <c r="AQ110" s="52"/>
      <c r="AR110" s="52"/>
      <c r="AS110" s="323"/>
      <c r="AT110" s="54"/>
      <c r="AU110" s="176">
        <v>0</v>
      </c>
      <c r="AV110" s="177">
        <v>0</v>
      </c>
      <c r="AW110" s="177">
        <v>0</v>
      </c>
      <c r="AX110" s="177">
        <v>1</v>
      </c>
      <c r="AY110" s="177">
        <v>0</v>
      </c>
      <c r="AZ110" s="175">
        <v>1</v>
      </c>
      <c r="BA110" s="173">
        <v>2025</v>
      </c>
      <c r="BB110" s="99"/>
      <c r="BC110" s="92"/>
      <c r="BD110" s="100"/>
      <c r="BE110" s="66"/>
      <c r="BF110" s="101"/>
      <c r="BG110" s="101"/>
      <c r="BH110" s="101"/>
      <c r="BI110" s="101"/>
      <c r="BJ110" s="101"/>
      <c r="BK110" s="66"/>
      <c r="BL110" s="101"/>
      <c r="BM110" s="101"/>
      <c r="BN110" s="66"/>
      <c r="BO110" s="101"/>
      <c r="BP110" s="101"/>
      <c r="BQ110" s="66"/>
      <c r="BR110" s="101"/>
      <c r="BS110" s="66"/>
      <c r="BT110" s="101"/>
      <c r="BU110" s="66"/>
      <c r="BV110" s="102"/>
    </row>
    <row r="111" spans="1:74" s="103" customFormat="1" ht="31.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7"/>
      <c r="S111" s="147"/>
      <c r="T111" s="147"/>
      <c r="U111" s="163">
        <v>4</v>
      </c>
      <c r="V111" s="163">
        <v>0</v>
      </c>
      <c r="W111" s="163">
        <v>5</v>
      </c>
      <c r="X111" s="163">
        <v>0</v>
      </c>
      <c r="Y111" s="163">
        <v>2</v>
      </c>
      <c r="Z111" s="163">
        <v>0</v>
      </c>
      <c r="AA111" s="163">
        <v>0</v>
      </c>
      <c r="AB111" s="163">
        <v>2</v>
      </c>
      <c r="AC111" s="163">
        <v>0</v>
      </c>
      <c r="AD111" s="163">
        <v>0</v>
      </c>
      <c r="AE111" s="287" t="s">
        <v>179</v>
      </c>
      <c r="AF111" s="45" t="s">
        <v>68</v>
      </c>
      <c r="AG111" s="51"/>
      <c r="AH111" s="51"/>
      <c r="AI111" s="51"/>
      <c r="AJ111" s="51"/>
      <c r="AK111" s="51"/>
      <c r="AL111" s="51"/>
      <c r="AM111" s="51"/>
      <c r="AN111" s="51"/>
      <c r="AO111" s="52"/>
      <c r="AP111" s="52"/>
      <c r="AQ111" s="52"/>
      <c r="AR111" s="52"/>
      <c r="AS111" s="323"/>
      <c r="AT111" s="54"/>
      <c r="AU111" s="214">
        <v>0</v>
      </c>
      <c r="AV111" s="214">
        <v>0</v>
      </c>
      <c r="AW111" s="199">
        <v>0</v>
      </c>
      <c r="AX111" s="214">
        <v>0</v>
      </c>
      <c r="AY111" s="214">
        <v>100</v>
      </c>
      <c r="AZ111" s="199">
        <f>SUM(AU111:AY111)</f>
        <v>100</v>
      </c>
      <c r="BA111" s="173">
        <v>2026</v>
      </c>
      <c r="BB111" s="99"/>
      <c r="BC111" s="92"/>
      <c r="BD111" s="100"/>
      <c r="BE111" s="66"/>
      <c r="BF111" s="101"/>
      <c r="BG111" s="101"/>
      <c r="BH111" s="101"/>
      <c r="BI111" s="101"/>
      <c r="BJ111" s="101"/>
      <c r="BK111" s="66"/>
      <c r="BL111" s="101"/>
      <c r="BM111" s="101"/>
      <c r="BN111" s="66"/>
      <c r="BO111" s="101"/>
      <c r="BP111" s="101"/>
      <c r="BQ111" s="66"/>
      <c r="BR111" s="101"/>
      <c r="BS111" s="66"/>
      <c r="BT111" s="101"/>
      <c r="BU111" s="66"/>
      <c r="BV111" s="102"/>
    </row>
    <row r="112" spans="1:74" s="103" customFormat="1" ht="33.75" customHeight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7"/>
      <c r="S112" s="147"/>
      <c r="T112" s="147"/>
      <c r="U112" s="163">
        <v>4</v>
      </c>
      <c r="V112" s="163">
        <v>0</v>
      </c>
      <c r="W112" s="163">
        <v>5</v>
      </c>
      <c r="X112" s="163">
        <v>0</v>
      </c>
      <c r="Y112" s="163">
        <v>2</v>
      </c>
      <c r="Z112" s="163">
        <v>0</v>
      </c>
      <c r="AA112" s="163">
        <v>0</v>
      </c>
      <c r="AB112" s="163">
        <v>2</v>
      </c>
      <c r="AC112" s="163">
        <v>0</v>
      </c>
      <c r="AD112" s="163">
        <v>1</v>
      </c>
      <c r="AE112" s="109" t="s">
        <v>129</v>
      </c>
      <c r="AF112" s="45" t="s">
        <v>130</v>
      </c>
      <c r="AG112" s="51"/>
      <c r="AH112" s="51"/>
      <c r="AI112" s="51"/>
      <c r="AJ112" s="51"/>
      <c r="AK112" s="51"/>
      <c r="AL112" s="51"/>
      <c r="AM112" s="51"/>
      <c r="AN112" s="51"/>
      <c r="AO112" s="52"/>
      <c r="AP112" s="52"/>
      <c r="AQ112" s="52"/>
      <c r="AR112" s="52"/>
      <c r="AS112" s="323"/>
      <c r="AT112" s="54"/>
      <c r="AU112" s="176">
        <v>0</v>
      </c>
      <c r="AV112" s="177">
        <v>0</v>
      </c>
      <c r="AW112" s="177">
        <v>0</v>
      </c>
      <c r="AX112" s="177">
        <v>0</v>
      </c>
      <c r="AY112" s="177">
        <v>1</v>
      </c>
      <c r="AZ112" s="175">
        <v>1</v>
      </c>
      <c r="BA112" s="173">
        <v>2026</v>
      </c>
      <c r="BB112" s="99"/>
      <c r="BC112" s="92"/>
      <c r="BD112" s="100"/>
      <c r="BE112" s="66"/>
      <c r="BF112" s="101"/>
      <c r="BG112" s="101"/>
      <c r="BH112" s="101"/>
      <c r="BI112" s="101"/>
      <c r="BJ112" s="101"/>
      <c r="BK112" s="66"/>
      <c r="BL112" s="101"/>
      <c r="BM112" s="101"/>
      <c r="BN112" s="66"/>
      <c r="BO112" s="101"/>
      <c r="BP112" s="101"/>
      <c r="BQ112" s="66"/>
      <c r="BR112" s="101"/>
      <c r="BS112" s="66"/>
      <c r="BT112" s="101"/>
      <c r="BU112" s="66"/>
      <c r="BV112" s="102"/>
    </row>
    <row r="113" spans="1:75" s="103" customFormat="1" ht="63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53"/>
      <c r="S113" s="153"/>
      <c r="T113" s="153"/>
      <c r="U113" s="165">
        <v>4</v>
      </c>
      <c r="V113" s="165">
        <v>0</v>
      </c>
      <c r="W113" s="165">
        <v>6</v>
      </c>
      <c r="X113" s="165">
        <v>0</v>
      </c>
      <c r="Y113" s="165">
        <v>0</v>
      </c>
      <c r="Z113" s="165">
        <v>0</v>
      </c>
      <c r="AA113" s="165">
        <v>0</v>
      </c>
      <c r="AB113" s="165">
        <v>0</v>
      </c>
      <c r="AC113" s="165">
        <v>0</v>
      </c>
      <c r="AD113" s="165">
        <v>0</v>
      </c>
      <c r="AE113" s="143" t="s">
        <v>65</v>
      </c>
      <c r="AF113" s="217" t="s">
        <v>68</v>
      </c>
      <c r="AG113" s="51"/>
      <c r="AH113" s="51"/>
      <c r="AI113" s="51"/>
      <c r="AJ113" s="51"/>
      <c r="AK113" s="51"/>
      <c r="AL113" s="51"/>
      <c r="AM113" s="51"/>
      <c r="AN113" s="51"/>
      <c r="AO113" s="52"/>
      <c r="AP113" s="52"/>
      <c r="AQ113" s="52"/>
      <c r="AR113" s="52"/>
      <c r="AS113" s="323"/>
      <c r="AT113" s="54"/>
      <c r="AU113" s="260">
        <f>AU114+AU122</f>
        <v>4752.339</v>
      </c>
      <c r="AV113" s="260">
        <f>AV114+AV122</f>
        <v>4228.439</v>
      </c>
      <c r="AW113" s="260">
        <f>AW114+AW122</f>
        <v>4228.439</v>
      </c>
      <c r="AX113" s="260">
        <f>AX114+AX122</f>
        <v>4228.439</v>
      </c>
      <c r="AY113" s="260">
        <f>AY114+AY122</f>
        <v>4433.439</v>
      </c>
      <c r="AZ113" s="218">
        <f>AY113+AX113+AW113+AV113+AU113</f>
        <v>21871.095</v>
      </c>
      <c r="BA113" s="220">
        <v>2023</v>
      </c>
      <c r="BB113" s="99"/>
      <c r="BC113" s="92"/>
      <c r="BD113" s="100"/>
      <c r="BE113" s="66"/>
      <c r="BF113" s="101"/>
      <c r="BG113" s="101"/>
      <c r="BH113" s="101"/>
      <c r="BI113" s="101"/>
      <c r="BJ113" s="101"/>
      <c r="BK113" s="66"/>
      <c r="BL113" s="101"/>
      <c r="BM113" s="101"/>
      <c r="BN113" s="66"/>
      <c r="BO113" s="101"/>
      <c r="BP113" s="101"/>
      <c r="BQ113" s="66"/>
      <c r="BR113" s="101"/>
      <c r="BS113" s="66"/>
      <c r="BT113" s="101"/>
      <c r="BU113" s="66"/>
      <c r="BV113" s="102"/>
      <c r="BW113" s="296"/>
    </row>
    <row r="114" spans="1:74" s="103" customFormat="1" ht="31.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4"/>
      <c r="S114" s="154"/>
      <c r="T114" s="154"/>
      <c r="U114" s="164">
        <v>4</v>
      </c>
      <c r="V114" s="164">
        <v>0</v>
      </c>
      <c r="W114" s="164">
        <v>6</v>
      </c>
      <c r="X114" s="164">
        <v>0</v>
      </c>
      <c r="Y114" s="164">
        <v>1</v>
      </c>
      <c r="Z114" s="164">
        <v>0</v>
      </c>
      <c r="AA114" s="164">
        <v>0</v>
      </c>
      <c r="AB114" s="164">
        <v>0</v>
      </c>
      <c r="AC114" s="164">
        <v>0</v>
      </c>
      <c r="AD114" s="164">
        <v>0</v>
      </c>
      <c r="AE114" s="155" t="s">
        <v>103</v>
      </c>
      <c r="AF114" s="229" t="s">
        <v>68</v>
      </c>
      <c r="AG114" s="51"/>
      <c r="AH114" s="51"/>
      <c r="AI114" s="51"/>
      <c r="AJ114" s="51"/>
      <c r="AK114" s="51"/>
      <c r="AL114" s="51"/>
      <c r="AM114" s="51"/>
      <c r="AN114" s="51"/>
      <c r="AO114" s="52"/>
      <c r="AP114" s="52"/>
      <c r="AQ114" s="52"/>
      <c r="AR114" s="52"/>
      <c r="AS114" s="323"/>
      <c r="AT114" s="54"/>
      <c r="AU114" s="228">
        <f>SUM(AU116,AU120)</f>
        <v>4518.339</v>
      </c>
      <c r="AV114" s="228">
        <f>SUM(AV116,AV120)</f>
        <v>4228.439</v>
      </c>
      <c r="AW114" s="228">
        <f>SUM(AW116,AW120)</f>
        <v>4228.439</v>
      </c>
      <c r="AX114" s="228">
        <f>SUM(AX116,AX120)</f>
        <v>4228.439</v>
      </c>
      <c r="AY114" s="228">
        <f>SUM(AY116,AY120)</f>
        <v>4228.439</v>
      </c>
      <c r="AZ114" s="228">
        <f>AY114+AX114+AW114+AV114+AU114</f>
        <v>21432.095</v>
      </c>
      <c r="BA114" s="226">
        <v>2026</v>
      </c>
      <c r="BB114" s="99"/>
      <c r="BC114" s="92"/>
      <c r="BD114" s="100"/>
      <c r="BE114" s="66"/>
      <c r="BF114" s="101"/>
      <c r="BG114" s="101"/>
      <c r="BH114" s="101"/>
      <c r="BI114" s="101"/>
      <c r="BJ114" s="101"/>
      <c r="BK114" s="66"/>
      <c r="BL114" s="101"/>
      <c r="BM114" s="101"/>
      <c r="BN114" s="66"/>
      <c r="BO114" s="101"/>
      <c r="BP114" s="101"/>
      <c r="BQ114" s="66"/>
      <c r="BR114" s="101"/>
      <c r="BS114" s="66"/>
      <c r="BT114" s="101"/>
      <c r="BU114" s="66"/>
      <c r="BV114" s="102"/>
    </row>
    <row r="115" spans="1:74" s="103" customFormat="1" ht="47.2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7"/>
      <c r="S115" s="147"/>
      <c r="T115" s="147"/>
      <c r="U115" s="163">
        <v>4</v>
      </c>
      <c r="V115" s="163">
        <v>0</v>
      </c>
      <c r="W115" s="163">
        <v>6</v>
      </c>
      <c r="X115" s="163">
        <v>0</v>
      </c>
      <c r="Y115" s="163">
        <v>1</v>
      </c>
      <c r="Z115" s="163">
        <v>0</v>
      </c>
      <c r="AA115" s="163">
        <v>0</v>
      </c>
      <c r="AB115" s="163">
        <v>0</v>
      </c>
      <c r="AC115" s="163">
        <v>0</v>
      </c>
      <c r="AD115" s="163">
        <v>1</v>
      </c>
      <c r="AE115" s="109" t="s">
        <v>102</v>
      </c>
      <c r="AF115" s="45" t="s">
        <v>51</v>
      </c>
      <c r="AG115" s="51"/>
      <c r="AH115" s="51"/>
      <c r="AI115" s="51"/>
      <c r="AJ115" s="51"/>
      <c r="AK115" s="51"/>
      <c r="AL115" s="51"/>
      <c r="AM115" s="51"/>
      <c r="AN115" s="51"/>
      <c r="AO115" s="52"/>
      <c r="AP115" s="52"/>
      <c r="AQ115" s="52"/>
      <c r="AR115" s="52"/>
      <c r="AS115" s="323"/>
      <c r="AT115" s="54"/>
      <c r="AU115" s="176">
        <v>450</v>
      </c>
      <c r="AV115" s="176">
        <v>450</v>
      </c>
      <c r="AW115" s="176">
        <v>450</v>
      </c>
      <c r="AX115" s="176">
        <v>450</v>
      </c>
      <c r="AY115" s="176">
        <v>450</v>
      </c>
      <c r="AZ115" s="176">
        <v>450</v>
      </c>
      <c r="BA115" s="173">
        <v>2026</v>
      </c>
      <c r="BB115" s="99"/>
      <c r="BC115" s="92"/>
      <c r="BD115" s="100"/>
      <c r="BE115" s="66"/>
      <c r="BF115" s="101"/>
      <c r="BG115" s="101"/>
      <c r="BH115" s="101"/>
      <c r="BI115" s="101"/>
      <c r="BJ115" s="101"/>
      <c r="BK115" s="66"/>
      <c r="BL115" s="101"/>
      <c r="BM115" s="101"/>
      <c r="BN115" s="66"/>
      <c r="BO115" s="101"/>
      <c r="BP115" s="101"/>
      <c r="BQ115" s="66"/>
      <c r="BR115" s="101"/>
      <c r="BS115" s="66"/>
      <c r="BT115" s="101"/>
      <c r="BU115" s="66"/>
      <c r="BV115" s="102"/>
    </row>
    <row r="116" spans="1:74" s="103" customFormat="1" ht="47.2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7"/>
      <c r="S116" s="147"/>
      <c r="T116" s="147"/>
      <c r="U116" s="163">
        <v>4</v>
      </c>
      <c r="V116" s="163">
        <v>0</v>
      </c>
      <c r="W116" s="163">
        <v>6</v>
      </c>
      <c r="X116" s="163">
        <v>0</v>
      </c>
      <c r="Y116" s="163">
        <v>1</v>
      </c>
      <c r="Z116" s="163">
        <v>0</v>
      </c>
      <c r="AA116" s="163">
        <v>0</v>
      </c>
      <c r="AB116" s="163">
        <v>1</v>
      </c>
      <c r="AC116" s="163">
        <v>0</v>
      </c>
      <c r="AD116" s="163">
        <v>0</v>
      </c>
      <c r="AE116" s="287" t="s">
        <v>153</v>
      </c>
      <c r="AF116" s="45" t="s">
        <v>68</v>
      </c>
      <c r="AG116" s="51"/>
      <c r="AH116" s="51"/>
      <c r="AI116" s="51"/>
      <c r="AJ116" s="51"/>
      <c r="AK116" s="51"/>
      <c r="AL116" s="51"/>
      <c r="AM116" s="51"/>
      <c r="AN116" s="51"/>
      <c r="AO116" s="52"/>
      <c r="AP116" s="52"/>
      <c r="AQ116" s="52"/>
      <c r="AR116" s="52"/>
      <c r="AS116" s="323"/>
      <c r="AT116" s="54"/>
      <c r="AU116" s="199">
        <f>SUM(AU117:AU118)</f>
        <v>2654.629</v>
      </c>
      <c r="AV116" s="199">
        <f>SUM(AV117:AV118)</f>
        <v>2646.629</v>
      </c>
      <c r="AW116" s="199">
        <f>SUM(AW117:AW118)</f>
        <v>2646.629</v>
      </c>
      <c r="AX116" s="199">
        <f>SUM(AX117:AX118)</f>
        <v>2646.629</v>
      </c>
      <c r="AY116" s="199">
        <f>SUM(AY117:AY118)</f>
        <v>2646.629</v>
      </c>
      <c r="AZ116" s="199">
        <f>AY116+AX116+AW116+AV116+AU116</f>
        <v>13241.145</v>
      </c>
      <c r="BA116" s="173">
        <v>2023</v>
      </c>
      <c r="BB116" s="99"/>
      <c r="BC116" s="92"/>
      <c r="BD116" s="100"/>
      <c r="BE116" s="66"/>
      <c r="BF116" s="101"/>
      <c r="BG116" s="101"/>
      <c r="BH116" s="101"/>
      <c r="BI116" s="101"/>
      <c r="BJ116" s="101"/>
      <c r="BK116" s="66"/>
      <c r="BL116" s="101"/>
      <c r="BM116" s="101"/>
      <c r="BN116" s="66"/>
      <c r="BO116" s="101"/>
      <c r="BP116" s="101"/>
      <c r="BQ116" s="66"/>
      <c r="BR116" s="101"/>
      <c r="BS116" s="66"/>
      <c r="BT116" s="101"/>
      <c r="BU116" s="66"/>
      <c r="BV116" s="102"/>
    </row>
    <row r="117" spans="1:74" s="103" customFormat="1" ht="18.75">
      <c r="A117" s="148">
        <v>7</v>
      </c>
      <c r="B117" s="148">
        <v>0</v>
      </c>
      <c r="C117" s="148">
        <v>0</v>
      </c>
      <c r="D117" s="148">
        <v>0</v>
      </c>
      <c r="E117" s="148">
        <v>8</v>
      </c>
      <c r="F117" s="148">
        <v>0</v>
      </c>
      <c r="G117" s="148">
        <v>1</v>
      </c>
      <c r="H117" s="148">
        <v>4</v>
      </c>
      <c r="I117" s="148">
        <v>0</v>
      </c>
      <c r="J117" s="148">
        <v>6</v>
      </c>
      <c r="K117" s="148">
        <v>0</v>
      </c>
      <c r="L117" s="148">
        <v>1</v>
      </c>
      <c r="M117" s="148">
        <v>4</v>
      </c>
      <c r="N117" s="148">
        <v>0</v>
      </c>
      <c r="O117" s="148">
        <v>0</v>
      </c>
      <c r="P117" s="148">
        <v>1</v>
      </c>
      <c r="Q117" s="148" t="s">
        <v>66</v>
      </c>
      <c r="R117" s="147"/>
      <c r="S117" s="147"/>
      <c r="T117" s="147"/>
      <c r="U117" s="163">
        <v>4</v>
      </c>
      <c r="V117" s="163">
        <v>0</v>
      </c>
      <c r="W117" s="163">
        <v>6</v>
      </c>
      <c r="X117" s="163">
        <v>0</v>
      </c>
      <c r="Y117" s="163">
        <v>1</v>
      </c>
      <c r="Z117" s="163">
        <v>0</v>
      </c>
      <c r="AA117" s="163">
        <v>0</v>
      </c>
      <c r="AB117" s="163">
        <v>1</v>
      </c>
      <c r="AC117" s="163">
        <v>0</v>
      </c>
      <c r="AD117" s="163">
        <v>0</v>
      </c>
      <c r="AE117" s="293" t="s">
        <v>53</v>
      </c>
      <c r="AF117" s="45" t="s">
        <v>55</v>
      </c>
      <c r="AG117" s="51"/>
      <c r="AH117" s="51"/>
      <c r="AI117" s="51"/>
      <c r="AJ117" s="51"/>
      <c r="AK117" s="51"/>
      <c r="AL117" s="51"/>
      <c r="AM117" s="51"/>
      <c r="AN117" s="51"/>
      <c r="AO117" s="52"/>
      <c r="AP117" s="52"/>
      <c r="AQ117" s="52"/>
      <c r="AR117" s="52"/>
      <c r="AS117" s="323"/>
      <c r="AT117" s="54"/>
      <c r="AU117" s="199">
        <v>2645.129</v>
      </c>
      <c r="AV117" s="199">
        <v>2645.129</v>
      </c>
      <c r="AW117" s="199">
        <v>2645.129</v>
      </c>
      <c r="AX117" s="199">
        <v>2645.129</v>
      </c>
      <c r="AY117" s="199">
        <v>2645.129</v>
      </c>
      <c r="AZ117" s="199">
        <f>AY117+AX117+AW117+AV117+AU117</f>
        <v>13225.645</v>
      </c>
      <c r="BA117" s="173">
        <v>2026</v>
      </c>
      <c r="BB117" s="99"/>
      <c r="BC117" s="92"/>
      <c r="BD117" s="100"/>
      <c r="BE117" s="66"/>
      <c r="BF117" s="101"/>
      <c r="BG117" s="101"/>
      <c r="BH117" s="101"/>
      <c r="BI117" s="101"/>
      <c r="BJ117" s="101"/>
      <c r="BK117" s="66"/>
      <c r="BL117" s="101"/>
      <c r="BM117" s="101"/>
      <c r="BN117" s="66"/>
      <c r="BO117" s="101"/>
      <c r="BP117" s="101"/>
      <c r="BQ117" s="66"/>
      <c r="BR117" s="101"/>
      <c r="BS117" s="66"/>
      <c r="BT117" s="101"/>
      <c r="BU117" s="66"/>
      <c r="BV117" s="102"/>
    </row>
    <row r="118" spans="1:74" s="103" customFormat="1" ht="18.75">
      <c r="A118" s="148">
        <v>7</v>
      </c>
      <c r="B118" s="148">
        <v>0</v>
      </c>
      <c r="C118" s="148">
        <v>0</v>
      </c>
      <c r="D118" s="148">
        <v>0</v>
      </c>
      <c r="E118" s="148">
        <v>8</v>
      </c>
      <c r="F118" s="148">
        <v>0</v>
      </c>
      <c r="G118" s="148">
        <v>1</v>
      </c>
      <c r="H118" s="148">
        <v>4</v>
      </c>
      <c r="I118" s="148">
        <v>0</v>
      </c>
      <c r="J118" s="148">
        <v>6</v>
      </c>
      <c r="K118" s="148">
        <v>0</v>
      </c>
      <c r="L118" s="148">
        <v>1</v>
      </c>
      <c r="M118" s="148">
        <v>4</v>
      </c>
      <c r="N118" s="148">
        <v>0</v>
      </c>
      <c r="O118" s="148">
        <v>0</v>
      </c>
      <c r="P118" s="148">
        <v>1</v>
      </c>
      <c r="Q118" s="148" t="s">
        <v>67</v>
      </c>
      <c r="R118" s="147"/>
      <c r="S118" s="147"/>
      <c r="T118" s="147"/>
      <c r="U118" s="163">
        <v>4</v>
      </c>
      <c r="V118" s="163">
        <v>0</v>
      </c>
      <c r="W118" s="163">
        <v>6</v>
      </c>
      <c r="X118" s="163">
        <v>0</v>
      </c>
      <c r="Y118" s="163">
        <v>1</v>
      </c>
      <c r="Z118" s="163">
        <v>0</v>
      </c>
      <c r="AA118" s="163">
        <v>0</v>
      </c>
      <c r="AB118" s="163">
        <v>1</v>
      </c>
      <c r="AC118" s="163">
        <v>0</v>
      </c>
      <c r="AD118" s="163">
        <v>0</v>
      </c>
      <c r="AE118" s="293" t="s">
        <v>54</v>
      </c>
      <c r="AF118" s="45" t="s">
        <v>37</v>
      </c>
      <c r="AG118" s="51"/>
      <c r="AH118" s="51"/>
      <c r="AI118" s="51"/>
      <c r="AJ118" s="51"/>
      <c r="AK118" s="51"/>
      <c r="AL118" s="51"/>
      <c r="AM118" s="51"/>
      <c r="AN118" s="51"/>
      <c r="AO118" s="52"/>
      <c r="AP118" s="52"/>
      <c r="AQ118" s="52"/>
      <c r="AR118" s="52"/>
      <c r="AS118" s="323"/>
      <c r="AT118" s="54"/>
      <c r="AU118" s="199">
        <v>9.5</v>
      </c>
      <c r="AV118" s="199">
        <v>1.5</v>
      </c>
      <c r="AW118" s="199">
        <v>1.5</v>
      </c>
      <c r="AX118" s="199">
        <v>1.5</v>
      </c>
      <c r="AY118" s="199">
        <v>1.5</v>
      </c>
      <c r="AZ118" s="199">
        <f>AY118+AX118+AW118+AV118+AU118</f>
        <v>15.5</v>
      </c>
      <c r="BA118" s="173">
        <v>2026</v>
      </c>
      <c r="BB118" s="99"/>
      <c r="BC118" s="92"/>
      <c r="BD118" s="100"/>
      <c r="BE118" s="66"/>
      <c r="BF118" s="101"/>
      <c r="BG118" s="101"/>
      <c r="BH118" s="101"/>
      <c r="BI118" s="101"/>
      <c r="BJ118" s="101"/>
      <c r="BK118" s="66"/>
      <c r="BL118" s="101"/>
      <c r="BM118" s="101"/>
      <c r="BN118" s="66"/>
      <c r="BO118" s="101"/>
      <c r="BP118" s="101"/>
      <c r="BQ118" s="66"/>
      <c r="BR118" s="101"/>
      <c r="BS118" s="66"/>
      <c r="BT118" s="101"/>
      <c r="BU118" s="66"/>
      <c r="BV118" s="102"/>
    </row>
    <row r="119" spans="1:74" s="103" customFormat="1" ht="31.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7"/>
      <c r="S119" s="147"/>
      <c r="T119" s="147"/>
      <c r="U119" s="163">
        <v>4</v>
      </c>
      <c r="V119" s="163">
        <v>0</v>
      </c>
      <c r="W119" s="163">
        <v>6</v>
      </c>
      <c r="X119" s="163">
        <v>0</v>
      </c>
      <c r="Y119" s="163">
        <v>1</v>
      </c>
      <c r="Z119" s="163">
        <v>0</v>
      </c>
      <c r="AA119" s="163">
        <v>0</v>
      </c>
      <c r="AB119" s="163">
        <v>1</v>
      </c>
      <c r="AC119" s="163">
        <v>0</v>
      </c>
      <c r="AD119" s="163">
        <v>1</v>
      </c>
      <c r="AE119" s="109" t="s">
        <v>101</v>
      </c>
      <c r="AF119" s="45" t="s">
        <v>51</v>
      </c>
      <c r="AG119" s="51"/>
      <c r="AH119" s="51"/>
      <c r="AI119" s="51"/>
      <c r="AJ119" s="51"/>
      <c r="AK119" s="51"/>
      <c r="AL119" s="51"/>
      <c r="AM119" s="51"/>
      <c r="AN119" s="51"/>
      <c r="AO119" s="52"/>
      <c r="AP119" s="52"/>
      <c r="AQ119" s="52"/>
      <c r="AR119" s="52"/>
      <c r="AS119" s="323"/>
      <c r="AT119" s="54"/>
      <c r="AU119" s="176">
        <v>450</v>
      </c>
      <c r="AV119" s="176">
        <v>450</v>
      </c>
      <c r="AW119" s="176">
        <v>450</v>
      </c>
      <c r="AX119" s="176">
        <v>450</v>
      </c>
      <c r="AY119" s="176">
        <v>450</v>
      </c>
      <c r="AZ119" s="176">
        <v>450</v>
      </c>
      <c r="BA119" s="173">
        <v>2026</v>
      </c>
      <c r="BB119" s="99"/>
      <c r="BC119" s="92"/>
      <c r="BD119" s="100"/>
      <c r="BE119" s="66"/>
      <c r="BF119" s="101"/>
      <c r="BG119" s="101"/>
      <c r="BH119" s="101"/>
      <c r="BI119" s="101"/>
      <c r="BJ119" s="101"/>
      <c r="BK119" s="66"/>
      <c r="BL119" s="101"/>
      <c r="BM119" s="101"/>
      <c r="BN119" s="66"/>
      <c r="BO119" s="101"/>
      <c r="BP119" s="101"/>
      <c r="BQ119" s="66"/>
      <c r="BR119" s="101"/>
      <c r="BS119" s="66"/>
      <c r="BT119" s="101"/>
      <c r="BU119" s="66"/>
      <c r="BV119" s="102"/>
    </row>
    <row r="120" spans="1:74" s="103" customFormat="1" ht="47.25">
      <c r="A120" s="148">
        <v>7</v>
      </c>
      <c r="B120" s="148">
        <v>0</v>
      </c>
      <c r="C120" s="148">
        <v>0</v>
      </c>
      <c r="D120" s="148">
        <v>0</v>
      </c>
      <c r="E120" s="148">
        <v>8</v>
      </c>
      <c r="F120" s="148">
        <v>0</v>
      </c>
      <c r="G120" s="148">
        <v>1</v>
      </c>
      <c r="H120" s="148">
        <v>4</v>
      </c>
      <c r="I120" s="148">
        <v>0</v>
      </c>
      <c r="J120" s="148">
        <v>6</v>
      </c>
      <c r="K120" s="148">
        <v>0</v>
      </c>
      <c r="L120" s="148">
        <v>1</v>
      </c>
      <c r="M120" s="148">
        <v>1</v>
      </c>
      <c r="N120" s="148">
        <v>0</v>
      </c>
      <c r="O120" s="148">
        <v>6</v>
      </c>
      <c r="P120" s="148">
        <v>8</v>
      </c>
      <c r="Q120" s="148">
        <v>0</v>
      </c>
      <c r="R120" s="147"/>
      <c r="S120" s="147"/>
      <c r="T120" s="147"/>
      <c r="U120" s="163">
        <v>4</v>
      </c>
      <c r="V120" s="163">
        <v>0</v>
      </c>
      <c r="W120" s="163">
        <v>6</v>
      </c>
      <c r="X120" s="163">
        <v>0</v>
      </c>
      <c r="Y120" s="163">
        <v>1</v>
      </c>
      <c r="Z120" s="163">
        <v>0</v>
      </c>
      <c r="AA120" s="163">
        <v>0</v>
      </c>
      <c r="AB120" s="163">
        <v>2</v>
      </c>
      <c r="AC120" s="163">
        <v>0</v>
      </c>
      <c r="AD120" s="163">
        <v>0</v>
      </c>
      <c r="AE120" s="287" t="s">
        <v>154</v>
      </c>
      <c r="AF120" s="45" t="s">
        <v>68</v>
      </c>
      <c r="AG120" s="51"/>
      <c r="AH120" s="51"/>
      <c r="AI120" s="51"/>
      <c r="AJ120" s="51"/>
      <c r="AK120" s="51"/>
      <c r="AL120" s="51"/>
      <c r="AM120" s="51"/>
      <c r="AN120" s="51"/>
      <c r="AO120" s="52"/>
      <c r="AP120" s="52"/>
      <c r="AQ120" s="52"/>
      <c r="AR120" s="52"/>
      <c r="AS120" s="323"/>
      <c r="AT120" s="54"/>
      <c r="AU120" s="199">
        <v>1863.71</v>
      </c>
      <c r="AV120" s="199">
        <v>1581.81</v>
      </c>
      <c r="AW120" s="199">
        <v>1581.81</v>
      </c>
      <c r="AX120" s="199">
        <v>1581.81</v>
      </c>
      <c r="AY120" s="199">
        <v>1581.81</v>
      </c>
      <c r="AZ120" s="238">
        <f>SUM(AU120:AY120)</f>
        <v>8190.949999999999</v>
      </c>
      <c r="BA120" s="173">
        <v>2026</v>
      </c>
      <c r="BB120" s="99"/>
      <c r="BC120" s="92"/>
      <c r="BD120" s="100"/>
      <c r="BE120" s="66"/>
      <c r="BF120" s="101"/>
      <c r="BG120" s="101"/>
      <c r="BH120" s="101"/>
      <c r="BI120" s="101"/>
      <c r="BJ120" s="101"/>
      <c r="BK120" s="66"/>
      <c r="BL120" s="101"/>
      <c r="BM120" s="101"/>
      <c r="BN120" s="66"/>
      <c r="BO120" s="101"/>
      <c r="BP120" s="101"/>
      <c r="BQ120" s="66"/>
      <c r="BR120" s="101"/>
      <c r="BS120" s="66"/>
      <c r="BT120" s="101"/>
      <c r="BU120" s="66"/>
      <c r="BV120" s="102"/>
    </row>
    <row r="121" spans="1:74" s="103" customFormat="1" ht="62.25" customHeight="1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7"/>
      <c r="S121" s="147"/>
      <c r="T121" s="147"/>
      <c r="U121" s="163">
        <v>4</v>
      </c>
      <c r="V121" s="163">
        <v>0</v>
      </c>
      <c r="W121" s="163">
        <v>6</v>
      </c>
      <c r="X121" s="163">
        <v>0</v>
      </c>
      <c r="Y121" s="163">
        <v>1</v>
      </c>
      <c r="Z121" s="163">
        <v>0</v>
      </c>
      <c r="AA121" s="163">
        <v>0</v>
      </c>
      <c r="AB121" s="163">
        <v>2</v>
      </c>
      <c r="AC121" s="163">
        <v>0</v>
      </c>
      <c r="AD121" s="163">
        <v>1</v>
      </c>
      <c r="AE121" s="109" t="s">
        <v>119</v>
      </c>
      <c r="AF121" s="45" t="s">
        <v>70</v>
      </c>
      <c r="AG121" s="51"/>
      <c r="AH121" s="51"/>
      <c r="AI121" s="51"/>
      <c r="AJ121" s="51"/>
      <c r="AK121" s="51"/>
      <c r="AL121" s="51"/>
      <c r="AM121" s="51"/>
      <c r="AN121" s="51"/>
      <c r="AO121" s="52"/>
      <c r="AP121" s="52"/>
      <c r="AQ121" s="52"/>
      <c r="AR121" s="52"/>
      <c r="AS121" s="323"/>
      <c r="AT121" s="54"/>
      <c r="AU121" s="176" t="s">
        <v>75</v>
      </c>
      <c r="AV121" s="177" t="s">
        <v>75</v>
      </c>
      <c r="AW121" s="177" t="s">
        <v>75</v>
      </c>
      <c r="AX121" s="177" t="s">
        <v>75</v>
      </c>
      <c r="AY121" s="177" t="s">
        <v>75</v>
      </c>
      <c r="AZ121" s="173" t="s">
        <v>75</v>
      </c>
      <c r="BA121" s="173">
        <v>2026</v>
      </c>
      <c r="BB121" s="99"/>
      <c r="BC121" s="92"/>
      <c r="BD121" s="100"/>
      <c r="BE121" s="66"/>
      <c r="BF121" s="101"/>
      <c r="BG121" s="101"/>
      <c r="BH121" s="101"/>
      <c r="BI121" s="101"/>
      <c r="BJ121" s="101"/>
      <c r="BK121" s="66"/>
      <c r="BL121" s="101"/>
      <c r="BM121" s="101"/>
      <c r="BN121" s="66"/>
      <c r="BO121" s="101"/>
      <c r="BP121" s="101"/>
      <c r="BQ121" s="66"/>
      <c r="BR121" s="101"/>
      <c r="BS121" s="66"/>
      <c r="BT121" s="101"/>
      <c r="BU121" s="66"/>
      <c r="BV121" s="102"/>
    </row>
    <row r="122" spans="1:74" s="210" customFormat="1" ht="52.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4"/>
      <c r="S122" s="154"/>
      <c r="T122" s="154"/>
      <c r="U122" s="164">
        <v>4</v>
      </c>
      <c r="V122" s="164">
        <v>0</v>
      </c>
      <c r="W122" s="164">
        <v>6</v>
      </c>
      <c r="X122" s="164">
        <v>0</v>
      </c>
      <c r="Y122" s="164">
        <v>2</v>
      </c>
      <c r="Z122" s="164">
        <v>0</v>
      </c>
      <c r="AA122" s="164">
        <v>0</v>
      </c>
      <c r="AB122" s="164">
        <v>0</v>
      </c>
      <c r="AC122" s="164">
        <v>0</v>
      </c>
      <c r="AD122" s="164">
        <v>0</v>
      </c>
      <c r="AE122" s="155" t="s">
        <v>52</v>
      </c>
      <c r="AF122" s="229" t="s">
        <v>68</v>
      </c>
      <c r="AG122" s="201"/>
      <c r="AH122" s="201"/>
      <c r="AI122" s="201"/>
      <c r="AJ122" s="201"/>
      <c r="AK122" s="201"/>
      <c r="AL122" s="201"/>
      <c r="AM122" s="201"/>
      <c r="AN122" s="201"/>
      <c r="AO122" s="202"/>
      <c r="AP122" s="202"/>
      <c r="AQ122" s="202"/>
      <c r="AR122" s="202"/>
      <c r="AS122" s="323"/>
      <c r="AT122" s="203"/>
      <c r="AU122" s="231">
        <f>SUM(AU124,AU126,AU128)</f>
        <v>234</v>
      </c>
      <c r="AV122" s="231">
        <f>SUM(AV124,AV126)</f>
        <v>0</v>
      </c>
      <c r="AW122" s="231">
        <f>SUM(AW124,AW126)</f>
        <v>0</v>
      </c>
      <c r="AX122" s="231">
        <f>SUM(AX124,AX126)</f>
        <v>0</v>
      </c>
      <c r="AY122" s="231">
        <f>SUM(AY124,AY126)</f>
        <v>205</v>
      </c>
      <c r="AZ122" s="231">
        <f>AY122+AX122+AW122+AV122+AU122</f>
        <v>439</v>
      </c>
      <c r="BA122" s="226">
        <v>2026</v>
      </c>
      <c r="BB122" s="204"/>
      <c r="BC122" s="205"/>
      <c r="BD122" s="206"/>
      <c r="BE122" s="207"/>
      <c r="BF122" s="208"/>
      <c r="BG122" s="208"/>
      <c r="BH122" s="208"/>
      <c r="BI122" s="208"/>
      <c r="BJ122" s="208"/>
      <c r="BK122" s="207"/>
      <c r="BL122" s="208"/>
      <c r="BM122" s="208"/>
      <c r="BN122" s="207"/>
      <c r="BO122" s="208"/>
      <c r="BP122" s="208"/>
      <c r="BQ122" s="207"/>
      <c r="BR122" s="208"/>
      <c r="BS122" s="207"/>
      <c r="BT122" s="208"/>
      <c r="BU122" s="207"/>
      <c r="BV122" s="209"/>
    </row>
    <row r="123" spans="1:74" s="103" customFormat="1" ht="70.5" customHeight="1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7"/>
      <c r="S123" s="147"/>
      <c r="T123" s="147"/>
      <c r="U123" s="163">
        <v>4</v>
      </c>
      <c r="V123" s="163">
        <v>0</v>
      </c>
      <c r="W123" s="163">
        <v>6</v>
      </c>
      <c r="X123" s="163">
        <v>0</v>
      </c>
      <c r="Y123" s="163">
        <v>2</v>
      </c>
      <c r="Z123" s="163">
        <v>0</v>
      </c>
      <c r="AA123" s="163">
        <v>0</v>
      </c>
      <c r="AB123" s="163">
        <v>0</v>
      </c>
      <c r="AC123" s="163">
        <v>0</v>
      </c>
      <c r="AD123" s="163">
        <v>1</v>
      </c>
      <c r="AE123" s="109" t="s">
        <v>126</v>
      </c>
      <c r="AF123" s="45" t="s">
        <v>76</v>
      </c>
      <c r="AG123" s="51"/>
      <c r="AH123" s="51"/>
      <c r="AI123" s="51"/>
      <c r="AJ123" s="51"/>
      <c r="AK123" s="51"/>
      <c r="AL123" s="51"/>
      <c r="AM123" s="51"/>
      <c r="AN123" s="51"/>
      <c r="AO123" s="52"/>
      <c r="AP123" s="52"/>
      <c r="AQ123" s="52"/>
      <c r="AR123" s="52"/>
      <c r="AS123" s="323"/>
      <c r="AT123" s="54"/>
      <c r="AU123" s="175">
        <f>(AU113/AU19)*100</f>
        <v>38.31525985035862</v>
      </c>
      <c r="AV123" s="175" t="s">
        <v>38</v>
      </c>
      <c r="AW123" s="175" t="s">
        <v>38</v>
      </c>
      <c r="AX123" s="175" t="s">
        <v>38</v>
      </c>
      <c r="AY123" s="175">
        <f>(AY113/AY19)*100</f>
        <v>32.62933420081135</v>
      </c>
      <c r="AZ123" s="175">
        <f>(AZ113/AZ19)*100</f>
        <v>41.037343970911216</v>
      </c>
      <c r="BA123" s="173">
        <v>2026</v>
      </c>
      <c r="BB123" s="99"/>
      <c r="BC123" s="92"/>
      <c r="BD123" s="100"/>
      <c r="BE123" s="66"/>
      <c r="BF123" s="101"/>
      <c r="BG123" s="101"/>
      <c r="BH123" s="101"/>
      <c r="BI123" s="101"/>
      <c r="BJ123" s="101"/>
      <c r="BK123" s="66"/>
      <c r="BL123" s="101"/>
      <c r="BM123" s="101"/>
      <c r="BN123" s="66"/>
      <c r="BO123" s="101"/>
      <c r="BP123" s="101"/>
      <c r="BQ123" s="66"/>
      <c r="BR123" s="101"/>
      <c r="BS123" s="66"/>
      <c r="BT123" s="101"/>
      <c r="BU123" s="66"/>
      <c r="BV123" s="102"/>
    </row>
    <row r="124" spans="1:74" s="103" customFormat="1" ht="31.5">
      <c r="A124" s="148">
        <v>7</v>
      </c>
      <c r="B124" s="148">
        <v>0</v>
      </c>
      <c r="C124" s="148">
        <v>0</v>
      </c>
      <c r="D124" s="148">
        <v>0</v>
      </c>
      <c r="E124" s="148">
        <v>8</v>
      </c>
      <c r="F124" s="148">
        <v>0</v>
      </c>
      <c r="G124" s="148">
        <v>1</v>
      </c>
      <c r="H124" s="148">
        <v>4</v>
      </c>
      <c r="I124" s="148">
        <v>0</v>
      </c>
      <c r="J124" s="148">
        <v>6</v>
      </c>
      <c r="K124" s="148">
        <v>0</v>
      </c>
      <c r="L124" s="148">
        <v>2</v>
      </c>
      <c r="M124" s="148">
        <v>4</v>
      </c>
      <c r="N124" s="148">
        <v>0</v>
      </c>
      <c r="O124" s="148">
        <v>0</v>
      </c>
      <c r="P124" s="148">
        <v>1</v>
      </c>
      <c r="Q124" s="148" t="s">
        <v>56</v>
      </c>
      <c r="R124" s="147"/>
      <c r="S124" s="147"/>
      <c r="T124" s="147"/>
      <c r="U124" s="163">
        <v>4</v>
      </c>
      <c r="V124" s="163">
        <v>0</v>
      </c>
      <c r="W124" s="163">
        <v>6</v>
      </c>
      <c r="X124" s="163">
        <v>0</v>
      </c>
      <c r="Y124" s="163">
        <v>2</v>
      </c>
      <c r="Z124" s="163">
        <v>0</v>
      </c>
      <c r="AA124" s="163">
        <v>0</v>
      </c>
      <c r="AB124" s="163">
        <v>1</v>
      </c>
      <c r="AC124" s="163">
        <v>0</v>
      </c>
      <c r="AD124" s="163">
        <v>0</v>
      </c>
      <c r="AE124" s="308" t="s">
        <v>181</v>
      </c>
      <c r="AF124" s="45" t="s">
        <v>37</v>
      </c>
      <c r="AG124" s="51"/>
      <c r="AH124" s="51"/>
      <c r="AI124" s="51"/>
      <c r="AJ124" s="51"/>
      <c r="AK124" s="51"/>
      <c r="AL124" s="51"/>
      <c r="AM124" s="51"/>
      <c r="AN124" s="51"/>
      <c r="AO124" s="52"/>
      <c r="AP124" s="52"/>
      <c r="AQ124" s="52"/>
      <c r="AR124" s="52"/>
      <c r="AS124" s="323"/>
      <c r="AT124" s="54"/>
      <c r="AU124" s="197">
        <v>0</v>
      </c>
      <c r="AV124" s="197">
        <v>0</v>
      </c>
      <c r="AW124" s="197">
        <v>0</v>
      </c>
      <c r="AX124" s="197">
        <v>0</v>
      </c>
      <c r="AY124" s="197">
        <v>200</v>
      </c>
      <c r="AZ124" s="198">
        <v>200</v>
      </c>
      <c r="BA124" s="173">
        <v>2026</v>
      </c>
      <c r="BB124" s="99"/>
      <c r="BC124" s="92"/>
      <c r="BD124" s="100"/>
      <c r="BE124" s="66"/>
      <c r="BF124" s="101"/>
      <c r="BG124" s="101"/>
      <c r="BH124" s="101"/>
      <c r="BI124" s="101"/>
      <c r="BJ124" s="101"/>
      <c r="BK124" s="66"/>
      <c r="BL124" s="101"/>
      <c r="BM124" s="101"/>
      <c r="BN124" s="66"/>
      <c r="BO124" s="101"/>
      <c r="BP124" s="101"/>
      <c r="BQ124" s="66"/>
      <c r="BR124" s="101"/>
      <c r="BS124" s="66"/>
      <c r="BT124" s="101"/>
      <c r="BU124" s="66"/>
      <c r="BV124" s="102"/>
    </row>
    <row r="125" spans="1:74" s="103" customFormat="1" ht="31.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7"/>
      <c r="S125" s="147"/>
      <c r="T125" s="147"/>
      <c r="U125" s="163">
        <v>4</v>
      </c>
      <c r="V125" s="163">
        <v>0</v>
      </c>
      <c r="W125" s="163">
        <v>6</v>
      </c>
      <c r="X125" s="163">
        <v>0</v>
      </c>
      <c r="Y125" s="163">
        <v>2</v>
      </c>
      <c r="Z125" s="163">
        <v>0</v>
      </c>
      <c r="AA125" s="163">
        <v>0</v>
      </c>
      <c r="AB125" s="163">
        <v>1</v>
      </c>
      <c r="AC125" s="163">
        <v>0</v>
      </c>
      <c r="AD125" s="163">
        <v>1</v>
      </c>
      <c r="AE125" s="145" t="s">
        <v>143</v>
      </c>
      <c r="AF125" s="45" t="s">
        <v>51</v>
      </c>
      <c r="AG125" s="51"/>
      <c r="AH125" s="51"/>
      <c r="AI125" s="51"/>
      <c r="AJ125" s="51"/>
      <c r="AK125" s="51"/>
      <c r="AL125" s="51"/>
      <c r="AM125" s="51"/>
      <c r="AN125" s="51"/>
      <c r="AO125" s="52"/>
      <c r="AP125" s="52"/>
      <c r="AQ125" s="52"/>
      <c r="AR125" s="52"/>
      <c r="AS125" s="323"/>
      <c r="AT125" s="54"/>
      <c r="AU125" s="176">
        <v>0</v>
      </c>
      <c r="AV125" s="177">
        <v>0</v>
      </c>
      <c r="AW125" s="177">
        <v>0</v>
      </c>
      <c r="AX125" s="177">
        <v>0</v>
      </c>
      <c r="AY125" s="177">
        <v>1</v>
      </c>
      <c r="AZ125" s="173">
        <v>1</v>
      </c>
      <c r="BA125" s="173">
        <v>2026</v>
      </c>
      <c r="BB125" s="99"/>
      <c r="BC125" s="92"/>
      <c r="BD125" s="100"/>
      <c r="BE125" s="66"/>
      <c r="BF125" s="101"/>
      <c r="BG125" s="101"/>
      <c r="BH125" s="101"/>
      <c r="BI125" s="101"/>
      <c r="BJ125" s="101"/>
      <c r="BK125" s="66"/>
      <c r="BL125" s="101"/>
      <c r="BM125" s="101"/>
      <c r="BN125" s="66"/>
      <c r="BO125" s="101"/>
      <c r="BP125" s="101"/>
      <c r="BQ125" s="66"/>
      <c r="BR125" s="101"/>
      <c r="BS125" s="66"/>
      <c r="BT125" s="101"/>
      <c r="BU125" s="66"/>
      <c r="BV125" s="102"/>
    </row>
    <row r="126" spans="1:74" s="103" customFormat="1" ht="51" customHeight="1">
      <c r="A126" s="148">
        <v>7</v>
      </c>
      <c r="B126" s="148">
        <v>0</v>
      </c>
      <c r="C126" s="148">
        <v>0</v>
      </c>
      <c r="D126" s="148">
        <v>0</v>
      </c>
      <c r="E126" s="148">
        <v>8</v>
      </c>
      <c r="F126" s="148">
        <v>0</v>
      </c>
      <c r="G126" s="148">
        <v>4</v>
      </c>
      <c r="H126" s="148">
        <v>4</v>
      </c>
      <c r="I126" s="148">
        <v>0</v>
      </c>
      <c r="J126" s="148">
        <v>6</v>
      </c>
      <c r="K126" s="148">
        <v>0</v>
      </c>
      <c r="L126" s="148">
        <v>2</v>
      </c>
      <c r="M126" s="148">
        <v>4</v>
      </c>
      <c r="N126" s="148">
        <v>0</v>
      </c>
      <c r="O126" s="148">
        <v>0</v>
      </c>
      <c r="P126" s="148">
        <v>2</v>
      </c>
      <c r="Q126" s="148" t="s">
        <v>56</v>
      </c>
      <c r="R126" s="147"/>
      <c r="S126" s="147"/>
      <c r="T126" s="147"/>
      <c r="U126" s="163">
        <v>4</v>
      </c>
      <c r="V126" s="163">
        <v>0</v>
      </c>
      <c r="W126" s="163">
        <v>6</v>
      </c>
      <c r="X126" s="163">
        <v>0</v>
      </c>
      <c r="Y126" s="163">
        <v>2</v>
      </c>
      <c r="Z126" s="163">
        <v>0</v>
      </c>
      <c r="AA126" s="163">
        <v>0</v>
      </c>
      <c r="AB126" s="163">
        <v>2</v>
      </c>
      <c r="AC126" s="163">
        <v>0</v>
      </c>
      <c r="AD126" s="163">
        <v>0</v>
      </c>
      <c r="AE126" s="308" t="s">
        <v>180</v>
      </c>
      <c r="AF126" s="45" t="s">
        <v>68</v>
      </c>
      <c r="AG126" s="51"/>
      <c r="AH126" s="51"/>
      <c r="AI126" s="51"/>
      <c r="AJ126" s="51"/>
      <c r="AK126" s="51"/>
      <c r="AL126" s="51"/>
      <c r="AM126" s="51"/>
      <c r="AN126" s="51"/>
      <c r="AO126" s="52"/>
      <c r="AP126" s="52"/>
      <c r="AQ126" s="52"/>
      <c r="AR126" s="52"/>
      <c r="AS126" s="323"/>
      <c r="AT126" s="54"/>
      <c r="AU126" s="199">
        <v>0</v>
      </c>
      <c r="AV126" s="199">
        <v>0</v>
      </c>
      <c r="AW126" s="199">
        <v>0</v>
      </c>
      <c r="AX126" s="199">
        <v>0</v>
      </c>
      <c r="AY126" s="199">
        <v>5</v>
      </c>
      <c r="AZ126" s="200">
        <f>SUM(AU126:AY126)</f>
        <v>5</v>
      </c>
      <c r="BA126" s="173">
        <v>2026</v>
      </c>
      <c r="BB126" s="99"/>
      <c r="BC126" s="92"/>
      <c r="BD126" s="100"/>
      <c r="BE126" s="66"/>
      <c r="BF126" s="101"/>
      <c r="BG126" s="101"/>
      <c r="BH126" s="101"/>
      <c r="BI126" s="101"/>
      <c r="BJ126" s="101"/>
      <c r="BK126" s="66"/>
      <c r="BL126" s="101"/>
      <c r="BM126" s="101"/>
      <c r="BN126" s="66"/>
      <c r="BO126" s="101"/>
      <c r="BP126" s="101"/>
      <c r="BQ126" s="66"/>
      <c r="BR126" s="101"/>
      <c r="BS126" s="66"/>
      <c r="BT126" s="101"/>
      <c r="BU126" s="66"/>
      <c r="BV126" s="102"/>
    </row>
    <row r="127" spans="1:74" s="103" customFormat="1" ht="31.5" customHeight="1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7"/>
      <c r="S127" s="147"/>
      <c r="T127" s="147"/>
      <c r="U127" s="163">
        <v>4</v>
      </c>
      <c r="V127" s="163">
        <v>0</v>
      </c>
      <c r="W127" s="163">
        <v>6</v>
      </c>
      <c r="X127" s="163">
        <v>0</v>
      </c>
      <c r="Y127" s="163">
        <v>2</v>
      </c>
      <c r="Z127" s="163">
        <v>0</v>
      </c>
      <c r="AA127" s="163">
        <v>0</v>
      </c>
      <c r="AB127" s="163">
        <v>2</v>
      </c>
      <c r="AC127" s="163">
        <v>0</v>
      </c>
      <c r="AD127" s="163">
        <v>1</v>
      </c>
      <c r="AE127" s="109" t="s">
        <v>121</v>
      </c>
      <c r="AF127" s="45" t="s">
        <v>69</v>
      </c>
      <c r="AG127" s="51"/>
      <c r="AH127" s="51"/>
      <c r="AI127" s="51"/>
      <c r="AJ127" s="51"/>
      <c r="AK127" s="51"/>
      <c r="AL127" s="51"/>
      <c r="AM127" s="51"/>
      <c r="AN127" s="51"/>
      <c r="AO127" s="52"/>
      <c r="AP127" s="52"/>
      <c r="AQ127" s="52"/>
      <c r="AR127" s="52"/>
      <c r="AS127" s="323"/>
      <c r="AT127" s="54"/>
      <c r="AU127" s="176">
        <v>1</v>
      </c>
      <c r="AV127" s="176">
        <v>1</v>
      </c>
      <c r="AW127" s="177">
        <v>1</v>
      </c>
      <c r="AX127" s="177">
        <v>1</v>
      </c>
      <c r="AY127" s="177">
        <v>1</v>
      </c>
      <c r="AZ127" s="173">
        <v>1</v>
      </c>
      <c r="BA127" s="173">
        <v>2026</v>
      </c>
      <c r="BB127" s="99"/>
      <c r="BC127" s="92"/>
      <c r="BD127" s="100"/>
      <c r="BE127" s="66"/>
      <c r="BF127" s="101"/>
      <c r="BG127" s="101"/>
      <c r="BH127" s="101"/>
      <c r="BI127" s="101"/>
      <c r="BJ127" s="101"/>
      <c r="BK127" s="66"/>
      <c r="BL127" s="101"/>
      <c r="BM127" s="101"/>
      <c r="BN127" s="66"/>
      <c r="BO127" s="101"/>
      <c r="BP127" s="101"/>
      <c r="BQ127" s="66"/>
      <c r="BR127" s="101"/>
      <c r="BS127" s="66"/>
      <c r="BT127" s="101"/>
      <c r="BU127" s="66"/>
      <c r="BV127" s="102"/>
    </row>
    <row r="128" spans="1:74" s="103" customFormat="1" ht="81" customHeight="1">
      <c r="A128" s="148">
        <v>7</v>
      </c>
      <c r="B128" s="148">
        <v>0</v>
      </c>
      <c r="C128" s="148">
        <v>0</v>
      </c>
      <c r="D128" s="148">
        <v>0</v>
      </c>
      <c r="E128" s="148">
        <v>8</v>
      </c>
      <c r="F128" s="148">
        <v>0</v>
      </c>
      <c r="G128" s="148">
        <v>1</v>
      </c>
      <c r="H128" s="148">
        <v>4</v>
      </c>
      <c r="I128" s="148">
        <v>0</v>
      </c>
      <c r="J128" s="148">
        <v>6</v>
      </c>
      <c r="K128" s="148">
        <v>0</v>
      </c>
      <c r="L128" s="148">
        <v>2</v>
      </c>
      <c r="M128" s="148" t="s">
        <v>193</v>
      </c>
      <c r="N128" s="148">
        <v>4</v>
      </c>
      <c r="O128" s="148">
        <v>6</v>
      </c>
      <c r="P128" s="148">
        <v>7</v>
      </c>
      <c r="Q128" s="148">
        <v>0</v>
      </c>
      <c r="R128" s="147"/>
      <c r="S128" s="147"/>
      <c r="T128" s="147"/>
      <c r="U128" s="163">
        <v>4</v>
      </c>
      <c r="V128" s="163">
        <v>0</v>
      </c>
      <c r="W128" s="163">
        <v>6</v>
      </c>
      <c r="X128" s="163">
        <v>0</v>
      </c>
      <c r="Y128" s="163">
        <v>2</v>
      </c>
      <c r="Z128" s="163">
        <v>0</v>
      </c>
      <c r="AA128" s="163">
        <v>0</v>
      </c>
      <c r="AB128" s="163">
        <v>3</v>
      </c>
      <c r="AC128" s="163">
        <v>0</v>
      </c>
      <c r="AD128" s="163">
        <v>0</v>
      </c>
      <c r="AE128" s="308" t="s">
        <v>191</v>
      </c>
      <c r="AF128" s="45" t="s">
        <v>68</v>
      </c>
      <c r="AG128" s="51"/>
      <c r="AH128" s="51"/>
      <c r="AI128" s="51"/>
      <c r="AJ128" s="51"/>
      <c r="AK128" s="51"/>
      <c r="AL128" s="51"/>
      <c r="AM128" s="51"/>
      <c r="AN128" s="51"/>
      <c r="AO128" s="52"/>
      <c r="AP128" s="52"/>
      <c r="AQ128" s="52"/>
      <c r="AR128" s="52"/>
      <c r="AS128" s="323"/>
      <c r="AT128" s="54"/>
      <c r="AU128" s="176">
        <v>234</v>
      </c>
      <c r="AV128" s="176">
        <v>0</v>
      </c>
      <c r="AW128" s="177">
        <v>0</v>
      </c>
      <c r="AX128" s="177">
        <v>0</v>
      </c>
      <c r="AY128" s="177">
        <v>0</v>
      </c>
      <c r="AZ128" s="302">
        <f>SUM(AU128:AY128)</f>
        <v>234</v>
      </c>
      <c r="BA128" s="173">
        <v>2022</v>
      </c>
      <c r="BB128" s="99"/>
      <c r="BC128" s="92"/>
      <c r="BD128" s="100"/>
      <c r="BE128" s="66"/>
      <c r="BF128" s="101"/>
      <c r="BG128" s="101"/>
      <c r="BH128" s="101"/>
      <c r="BI128" s="101"/>
      <c r="BJ128" s="101"/>
      <c r="BK128" s="66"/>
      <c r="BL128" s="101"/>
      <c r="BM128" s="101"/>
      <c r="BN128" s="66"/>
      <c r="BO128" s="101"/>
      <c r="BP128" s="101"/>
      <c r="BQ128" s="66"/>
      <c r="BR128" s="101"/>
      <c r="BS128" s="66"/>
      <c r="BT128" s="101"/>
      <c r="BU128" s="66"/>
      <c r="BV128" s="102"/>
    </row>
    <row r="129" spans="1:74" s="103" customFormat="1" ht="31.5" customHeight="1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7"/>
      <c r="S129" s="147"/>
      <c r="T129" s="147"/>
      <c r="U129" s="163">
        <v>4</v>
      </c>
      <c r="V129" s="163">
        <v>0</v>
      </c>
      <c r="W129" s="163">
        <v>6</v>
      </c>
      <c r="X129" s="163">
        <v>0</v>
      </c>
      <c r="Y129" s="163">
        <v>2</v>
      </c>
      <c r="Z129" s="163">
        <v>0</v>
      </c>
      <c r="AA129" s="163">
        <v>0</v>
      </c>
      <c r="AB129" s="163">
        <v>3</v>
      </c>
      <c r="AC129" s="163">
        <v>0</v>
      </c>
      <c r="AD129" s="163">
        <v>1</v>
      </c>
      <c r="AE129" s="109" t="s">
        <v>192</v>
      </c>
      <c r="AF129" s="45" t="s">
        <v>69</v>
      </c>
      <c r="AG129" s="51"/>
      <c r="AH129" s="51"/>
      <c r="AI129" s="51"/>
      <c r="AJ129" s="51"/>
      <c r="AK129" s="51"/>
      <c r="AL129" s="51"/>
      <c r="AM129" s="51"/>
      <c r="AN129" s="51"/>
      <c r="AO129" s="52"/>
      <c r="AP129" s="52"/>
      <c r="AQ129" s="52"/>
      <c r="AR129" s="52"/>
      <c r="AS129" s="323"/>
      <c r="AT129" s="54"/>
      <c r="AU129" s="176">
        <v>4</v>
      </c>
      <c r="AV129" s="176">
        <v>0</v>
      </c>
      <c r="AW129" s="177">
        <v>0</v>
      </c>
      <c r="AX129" s="177">
        <v>0</v>
      </c>
      <c r="AY129" s="177">
        <v>0</v>
      </c>
      <c r="AZ129" s="173">
        <v>4</v>
      </c>
      <c r="BA129" s="173">
        <v>2022</v>
      </c>
      <c r="BB129" s="99"/>
      <c r="BC129" s="92"/>
      <c r="BD129" s="100"/>
      <c r="BE129" s="66"/>
      <c r="BF129" s="101"/>
      <c r="BG129" s="101"/>
      <c r="BH129" s="101"/>
      <c r="BI129" s="101"/>
      <c r="BJ129" s="101"/>
      <c r="BK129" s="66"/>
      <c r="BL129" s="101"/>
      <c r="BM129" s="101"/>
      <c r="BN129" s="66"/>
      <c r="BO129" s="101"/>
      <c r="BP129" s="101"/>
      <c r="BQ129" s="66"/>
      <c r="BR129" s="101"/>
      <c r="BS129" s="66"/>
      <c r="BT129" s="101"/>
      <c r="BU129" s="66"/>
      <c r="BV129" s="102"/>
    </row>
    <row r="130" spans="1:105" s="115" customFormat="1" ht="31.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57">
        <v>7</v>
      </c>
      <c r="S130" s="157">
        <v>3</v>
      </c>
      <c r="T130" s="157">
        <v>0</v>
      </c>
      <c r="U130" s="165">
        <v>4</v>
      </c>
      <c r="V130" s="165">
        <v>0</v>
      </c>
      <c r="W130" s="166">
        <v>7</v>
      </c>
      <c r="X130" s="166">
        <v>0</v>
      </c>
      <c r="Y130" s="166">
        <v>0</v>
      </c>
      <c r="Z130" s="166">
        <v>0</v>
      </c>
      <c r="AA130" s="166">
        <v>0</v>
      </c>
      <c r="AB130" s="166">
        <v>0</v>
      </c>
      <c r="AC130" s="166">
        <v>0</v>
      </c>
      <c r="AD130" s="166">
        <v>0</v>
      </c>
      <c r="AE130" s="158" t="s">
        <v>100</v>
      </c>
      <c r="AF130" s="217" t="s">
        <v>55</v>
      </c>
      <c r="AG130" s="51"/>
      <c r="AH130" s="51"/>
      <c r="AI130" s="51"/>
      <c r="AJ130" s="51"/>
      <c r="AK130" s="51"/>
      <c r="AL130" s="51"/>
      <c r="AM130" s="51"/>
      <c r="AN130" s="51"/>
      <c r="AO130" s="52"/>
      <c r="AP130" s="52"/>
      <c r="AQ130" s="52"/>
      <c r="AR130" s="52"/>
      <c r="AS130" s="323"/>
      <c r="AT130" s="54"/>
      <c r="AU130" s="219">
        <f>AU131</f>
        <v>102.55000000000001</v>
      </c>
      <c r="AV130" s="219">
        <f>AV131</f>
        <v>100.05000000000001</v>
      </c>
      <c r="AW130" s="219">
        <f>AW131</f>
        <v>103.65</v>
      </c>
      <c r="AX130" s="219">
        <f>AX131</f>
        <v>103.65</v>
      </c>
      <c r="AY130" s="219">
        <f>AY131</f>
        <v>103.65</v>
      </c>
      <c r="AZ130" s="219">
        <f>AY130+AX130+AW130+AV130+AU130</f>
        <v>513.5500000000001</v>
      </c>
      <c r="BA130" s="220">
        <v>2026</v>
      </c>
      <c r="BB130" s="110"/>
      <c r="BC130" s="111"/>
      <c r="BD130" s="111"/>
      <c r="BE130" s="112">
        <f>AL130</f>
        <v>0</v>
      </c>
      <c r="BF130" s="113"/>
      <c r="BG130" s="113"/>
      <c r="BH130" s="113"/>
      <c r="BI130" s="113"/>
      <c r="BJ130" s="113"/>
      <c r="BK130" s="113">
        <f>BE130</f>
        <v>0</v>
      </c>
      <c r="BL130" s="113"/>
      <c r="BM130" s="113"/>
      <c r="BN130" s="113">
        <f>BK130</f>
        <v>0</v>
      </c>
      <c r="BO130" s="113"/>
      <c r="BP130" s="113"/>
      <c r="BQ130" s="113">
        <f>BN130</f>
        <v>0</v>
      </c>
      <c r="BR130" s="113"/>
      <c r="BS130" s="113">
        <v>2357936</v>
      </c>
      <c r="BT130" s="113"/>
      <c r="BU130" s="113">
        <v>2357936</v>
      </c>
      <c r="BV130" s="114"/>
      <c r="BW130" s="242"/>
      <c r="BX130" s="242"/>
      <c r="BY130" s="242"/>
      <c r="BZ130" s="242"/>
      <c r="CA130" s="242"/>
      <c r="CB130" s="242"/>
      <c r="CC130" s="242"/>
      <c r="CD130" s="242"/>
      <c r="CE130" s="242"/>
      <c r="CF130" s="242"/>
      <c r="CG130" s="242"/>
      <c r="CH130" s="242"/>
      <c r="CI130" s="242"/>
      <c r="CJ130" s="242"/>
      <c r="CK130" s="242"/>
      <c r="CL130" s="242"/>
      <c r="CM130" s="242"/>
      <c r="CN130" s="242"/>
      <c r="CO130" s="242"/>
      <c r="CP130" s="242"/>
      <c r="CQ130" s="242"/>
      <c r="CR130" s="242"/>
      <c r="CS130" s="242"/>
      <c r="CT130" s="242"/>
      <c r="CU130" s="242"/>
      <c r="CV130" s="242"/>
      <c r="CW130" s="242"/>
      <c r="CX130" s="242"/>
      <c r="CY130" s="242"/>
      <c r="CZ130" s="242"/>
      <c r="DA130" s="242"/>
    </row>
    <row r="131" spans="1:105" s="73" customFormat="1" ht="47.2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64">
        <v>4</v>
      </c>
      <c r="V131" s="164">
        <v>0</v>
      </c>
      <c r="W131" s="164">
        <v>7</v>
      </c>
      <c r="X131" s="164">
        <v>0</v>
      </c>
      <c r="Y131" s="164">
        <v>1</v>
      </c>
      <c r="Z131" s="164">
        <v>0</v>
      </c>
      <c r="AA131" s="164">
        <v>0</v>
      </c>
      <c r="AB131" s="164">
        <v>0</v>
      </c>
      <c r="AC131" s="164">
        <v>0</v>
      </c>
      <c r="AD131" s="164">
        <v>0</v>
      </c>
      <c r="AE131" s="160" t="s">
        <v>99</v>
      </c>
      <c r="AF131" s="229" t="s">
        <v>55</v>
      </c>
      <c r="AG131" s="51"/>
      <c r="AH131" s="51"/>
      <c r="AI131" s="51"/>
      <c r="AJ131" s="51"/>
      <c r="AK131" s="51"/>
      <c r="AL131" s="51"/>
      <c r="AM131" s="51"/>
      <c r="AN131" s="51"/>
      <c r="AO131" s="52"/>
      <c r="AP131" s="52"/>
      <c r="AQ131" s="52"/>
      <c r="AR131" s="52"/>
      <c r="AS131" s="116"/>
      <c r="AT131" s="54"/>
      <c r="AU131" s="231">
        <f>SUM(AU133,AU135)</f>
        <v>102.55000000000001</v>
      </c>
      <c r="AV131" s="231">
        <f>SUM(AV133,AV135)</f>
        <v>100.05000000000001</v>
      </c>
      <c r="AW131" s="231">
        <f>SUM(AW133,AW135)</f>
        <v>103.65</v>
      </c>
      <c r="AX131" s="231">
        <f>SUM(AX133,AX135)</f>
        <v>103.65</v>
      </c>
      <c r="AY131" s="231">
        <f>SUM(AY133,AY135)</f>
        <v>103.65</v>
      </c>
      <c r="AZ131" s="231">
        <f>AY131+AX131+AW131+AV131+AU131</f>
        <v>513.5500000000001</v>
      </c>
      <c r="BA131" s="226">
        <v>2026</v>
      </c>
      <c r="BB131" s="69"/>
      <c r="BC131" s="70"/>
      <c r="BD131" s="70"/>
      <c r="BE131" s="58"/>
      <c r="BF131" s="71"/>
      <c r="BG131" s="71"/>
      <c r="BH131" s="71"/>
      <c r="BI131" s="71"/>
      <c r="BJ131" s="71"/>
      <c r="BK131" s="58"/>
      <c r="BL131" s="71"/>
      <c r="BM131" s="71"/>
      <c r="BN131" s="58"/>
      <c r="BO131" s="71"/>
      <c r="BP131" s="71"/>
      <c r="BQ131" s="58"/>
      <c r="BR131" s="71"/>
      <c r="BS131" s="58"/>
      <c r="BT131" s="71"/>
      <c r="BU131" s="58"/>
      <c r="BV131" s="98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3"/>
      <c r="CL131" s="243"/>
      <c r="CM131" s="243"/>
      <c r="CN131" s="243"/>
      <c r="CO131" s="243"/>
      <c r="CP131" s="243"/>
      <c r="CQ131" s="243"/>
      <c r="CR131" s="243"/>
      <c r="CS131" s="243"/>
      <c r="CT131" s="243"/>
      <c r="CU131" s="243"/>
      <c r="CV131" s="243"/>
      <c r="CW131" s="243"/>
      <c r="CX131" s="243"/>
      <c r="CY131" s="243"/>
      <c r="CZ131" s="243"/>
      <c r="DA131" s="243"/>
    </row>
    <row r="132" spans="1:105" s="73" customFormat="1" ht="31.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63">
        <v>4</v>
      </c>
      <c r="V132" s="163">
        <v>0</v>
      </c>
      <c r="W132" s="163">
        <v>7</v>
      </c>
      <c r="X132" s="163">
        <v>0</v>
      </c>
      <c r="Y132" s="163">
        <v>1</v>
      </c>
      <c r="Z132" s="163">
        <v>0</v>
      </c>
      <c r="AA132" s="163">
        <v>0</v>
      </c>
      <c r="AB132" s="163">
        <v>0</v>
      </c>
      <c r="AC132" s="163">
        <v>0</v>
      </c>
      <c r="AD132" s="163">
        <v>1</v>
      </c>
      <c r="AE132" s="145" t="s">
        <v>98</v>
      </c>
      <c r="AF132" s="45" t="s">
        <v>48</v>
      </c>
      <c r="AG132" s="51"/>
      <c r="AH132" s="51"/>
      <c r="AI132" s="51"/>
      <c r="AJ132" s="51"/>
      <c r="AK132" s="51"/>
      <c r="AL132" s="51"/>
      <c r="AM132" s="51"/>
      <c r="AN132" s="51"/>
      <c r="AO132" s="52"/>
      <c r="AP132" s="52"/>
      <c r="AQ132" s="52"/>
      <c r="AR132" s="52"/>
      <c r="AS132" s="116"/>
      <c r="AT132" s="54"/>
      <c r="AU132" s="176">
        <v>305</v>
      </c>
      <c r="AV132" s="176">
        <v>305</v>
      </c>
      <c r="AW132" s="176">
        <v>305</v>
      </c>
      <c r="AX132" s="176">
        <v>305</v>
      </c>
      <c r="AY132" s="176">
        <v>305</v>
      </c>
      <c r="AZ132" s="176">
        <v>305</v>
      </c>
      <c r="BA132" s="173">
        <v>2026</v>
      </c>
      <c r="BB132" s="69"/>
      <c r="BC132" s="70"/>
      <c r="BD132" s="70"/>
      <c r="BE132" s="58"/>
      <c r="BF132" s="71"/>
      <c r="BG132" s="71"/>
      <c r="BH132" s="71"/>
      <c r="BI132" s="71"/>
      <c r="BJ132" s="71"/>
      <c r="BK132" s="58"/>
      <c r="BL132" s="71"/>
      <c r="BM132" s="71"/>
      <c r="BN132" s="58"/>
      <c r="BO132" s="71"/>
      <c r="BP132" s="71"/>
      <c r="BQ132" s="58"/>
      <c r="BR132" s="71"/>
      <c r="BS132" s="58"/>
      <c r="BT132" s="71"/>
      <c r="BU132" s="58"/>
      <c r="BV132" s="98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243"/>
      <c r="CU132" s="243"/>
      <c r="CV132" s="243"/>
      <c r="CW132" s="243"/>
      <c r="CX132" s="243"/>
      <c r="CY132" s="243"/>
      <c r="CZ132" s="243"/>
      <c r="DA132" s="243"/>
    </row>
    <row r="133" spans="1:105" s="88" customFormat="1" ht="47.25">
      <c r="A133" s="148">
        <v>7</v>
      </c>
      <c r="B133" s="148">
        <v>0</v>
      </c>
      <c r="C133" s="148">
        <v>0</v>
      </c>
      <c r="D133" s="148">
        <v>0</v>
      </c>
      <c r="E133" s="148">
        <v>2</v>
      </c>
      <c r="F133" s="148">
        <v>0</v>
      </c>
      <c r="G133" s="148">
        <v>3</v>
      </c>
      <c r="H133" s="148">
        <v>4</v>
      </c>
      <c r="I133" s="148">
        <v>0</v>
      </c>
      <c r="J133" s="148">
        <v>7</v>
      </c>
      <c r="K133" s="148">
        <v>0</v>
      </c>
      <c r="L133" s="148">
        <v>1</v>
      </c>
      <c r="M133" s="148">
        <v>5</v>
      </c>
      <c r="N133" s="148">
        <v>1</v>
      </c>
      <c r="O133" s="148">
        <v>1</v>
      </c>
      <c r="P133" s="148">
        <v>8</v>
      </c>
      <c r="Q133" s="148">
        <v>0</v>
      </c>
      <c r="R133" s="147"/>
      <c r="S133" s="147"/>
      <c r="T133" s="147"/>
      <c r="U133" s="163">
        <v>4</v>
      </c>
      <c r="V133" s="163">
        <v>0</v>
      </c>
      <c r="W133" s="163">
        <v>7</v>
      </c>
      <c r="X133" s="163">
        <v>0</v>
      </c>
      <c r="Y133" s="163">
        <v>1</v>
      </c>
      <c r="Z133" s="163">
        <v>0</v>
      </c>
      <c r="AA133" s="163">
        <v>0</v>
      </c>
      <c r="AB133" s="163">
        <v>1</v>
      </c>
      <c r="AC133" s="163">
        <v>0</v>
      </c>
      <c r="AD133" s="163">
        <v>0</v>
      </c>
      <c r="AE133" s="294" t="s">
        <v>155</v>
      </c>
      <c r="AF133" s="45" t="s">
        <v>37</v>
      </c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116"/>
      <c r="AT133" s="62"/>
      <c r="AU133" s="176">
        <v>102.4</v>
      </c>
      <c r="AV133" s="176">
        <v>99.9</v>
      </c>
      <c r="AW133" s="186">
        <v>103.5</v>
      </c>
      <c r="AX133" s="186">
        <v>103.5</v>
      </c>
      <c r="AY133" s="186">
        <v>103.5</v>
      </c>
      <c r="AZ133" s="176">
        <f>AY133+AX133+AW133+AV133+AU133</f>
        <v>512.8</v>
      </c>
      <c r="BA133" s="173">
        <v>2026</v>
      </c>
      <c r="BB133" s="84"/>
      <c r="BC133" s="85"/>
      <c r="BD133" s="85"/>
      <c r="BE133" s="86" t="e">
        <f>#REF!</f>
        <v>#REF!</v>
      </c>
      <c r="BF133" s="86" t="e">
        <f>#REF!</f>
        <v>#REF!</v>
      </c>
      <c r="BG133" s="86" t="e">
        <f>#REF!</f>
        <v>#REF!</v>
      </c>
      <c r="BH133" s="86" t="e">
        <f>#REF!</f>
        <v>#REF!</v>
      </c>
      <c r="BI133" s="86" t="e">
        <f>#REF!</f>
        <v>#REF!</v>
      </c>
      <c r="BJ133" s="86" t="e">
        <f>#REF!</f>
        <v>#REF!</v>
      </c>
      <c r="BK133" s="86" t="e">
        <f>#REF!</f>
        <v>#REF!</v>
      </c>
      <c r="BL133" s="86" t="e">
        <f>#REF!</f>
        <v>#REF!</v>
      </c>
      <c r="BM133" s="86" t="e">
        <f>#REF!</f>
        <v>#REF!</v>
      </c>
      <c r="BN133" s="86" t="e">
        <f>#REF!</f>
        <v>#REF!</v>
      </c>
      <c r="BO133" s="86" t="e">
        <f>#REF!</f>
        <v>#REF!</v>
      </c>
      <c r="BP133" s="86" t="e">
        <f>#REF!</f>
        <v>#REF!</v>
      </c>
      <c r="BQ133" s="86" t="e">
        <f>#REF!</f>
        <v>#REF!</v>
      </c>
      <c r="BR133" s="86" t="e">
        <f>#REF!</f>
        <v>#REF!</v>
      </c>
      <c r="BS133" s="86" t="e">
        <f>#REF!</f>
        <v>#REF!</v>
      </c>
      <c r="BT133" s="86" t="e">
        <f>#REF!</f>
        <v>#REF!</v>
      </c>
      <c r="BU133" s="86" t="e">
        <f>#REF!</f>
        <v>#REF!</v>
      </c>
      <c r="BV133" s="87" t="e">
        <f>BE133+BK133+BN133+BQ133+BS133+BU133</f>
        <v>#REF!</v>
      </c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</row>
    <row r="134" spans="1:105" s="88" customFormat="1" ht="31.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7"/>
      <c r="S134" s="147"/>
      <c r="T134" s="147"/>
      <c r="U134" s="163">
        <v>4</v>
      </c>
      <c r="V134" s="163">
        <v>0</v>
      </c>
      <c r="W134" s="163">
        <v>7</v>
      </c>
      <c r="X134" s="163">
        <v>0</v>
      </c>
      <c r="Y134" s="163">
        <v>1</v>
      </c>
      <c r="Z134" s="163">
        <v>0</v>
      </c>
      <c r="AA134" s="163">
        <v>0</v>
      </c>
      <c r="AB134" s="163">
        <v>1</v>
      </c>
      <c r="AC134" s="163">
        <v>0</v>
      </c>
      <c r="AD134" s="163">
        <v>1</v>
      </c>
      <c r="AE134" s="89" t="s">
        <v>97</v>
      </c>
      <c r="AF134" s="45" t="s">
        <v>48</v>
      </c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116"/>
      <c r="AT134" s="62"/>
      <c r="AU134" s="176">
        <v>305</v>
      </c>
      <c r="AV134" s="176">
        <v>305</v>
      </c>
      <c r="AW134" s="176">
        <v>305</v>
      </c>
      <c r="AX134" s="176">
        <v>305</v>
      </c>
      <c r="AY134" s="176">
        <v>305</v>
      </c>
      <c r="AZ134" s="176">
        <v>305</v>
      </c>
      <c r="BA134" s="173">
        <v>2026</v>
      </c>
      <c r="BB134" s="169"/>
      <c r="BC134" s="170"/>
      <c r="BD134" s="170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171"/>
      <c r="BW134" s="245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4"/>
      <c r="CW134" s="244"/>
      <c r="CX134" s="244"/>
      <c r="CY134" s="244"/>
      <c r="CZ134" s="244"/>
      <c r="DA134" s="244"/>
    </row>
    <row r="135" spans="1:105" s="88" customFormat="1" ht="117" customHeight="1">
      <c r="A135" s="148">
        <v>7</v>
      </c>
      <c r="B135" s="148">
        <v>0</v>
      </c>
      <c r="C135" s="148">
        <v>0</v>
      </c>
      <c r="D135" s="148">
        <v>0</v>
      </c>
      <c r="E135" s="148">
        <v>1</v>
      </c>
      <c r="F135" s="148">
        <v>1</v>
      </c>
      <c r="G135" s="148">
        <v>3</v>
      </c>
      <c r="H135" s="148">
        <v>4</v>
      </c>
      <c r="I135" s="148">
        <v>0</v>
      </c>
      <c r="J135" s="148">
        <v>7</v>
      </c>
      <c r="K135" s="148">
        <v>0</v>
      </c>
      <c r="L135" s="148">
        <v>1</v>
      </c>
      <c r="M135" s="148">
        <v>1</v>
      </c>
      <c r="N135" s="148">
        <v>0</v>
      </c>
      <c r="O135" s="148">
        <v>5</v>
      </c>
      <c r="P135" s="148">
        <v>4</v>
      </c>
      <c r="Q135" s="148">
        <v>0</v>
      </c>
      <c r="R135" s="147"/>
      <c r="S135" s="147"/>
      <c r="T135" s="147"/>
      <c r="U135" s="163">
        <v>4</v>
      </c>
      <c r="V135" s="163">
        <v>0</v>
      </c>
      <c r="W135" s="163">
        <v>7</v>
      </c>
      <c r="X135" s="163">
        <v>0</v>
      </c>
      <c r="Y135" s="163">
        <v>1</v>
      </c>
      <c r="Z135" s="163">
        <v>0</v>
      </c>
      <c r="AA135" s="163">
        <v>0</v>
      </c>
      <c r="AB135" s="163">
        <v>2</v>
      </c>
      <c r="AC135" s="163">
        <v>0</v>
      </c>
      <c r="AD135" s="163">
        <v>0</v>
      </c>
      <c r="AE135" s="288" t="s">
        <v>156</v>
      </c>
      <c r="AF135" s="45" t="s">
        <v>68</v>
      </c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116"/>
      <c r="AT135" s="62"/>
      <c r="AU135" s="197">
        <v>0.15</v>
      </c>
      <c r="AV135" s="197">
        <v>0.15</v>
      </c>
      <c r="AW135" s="197">
        <v>0.15</v>
      </c>
      <c r="AX135" s="197">
        <v>0.15</v>
      </c>
      <c r="AY135" s="197">
        <v>0.15</v>
      </c>
      <c r="AZ135" s="197">
        <f>AY135+AX135+AW135+AV135+AU135</f>
        <v>0.75</v>
      </c>
      <c r="BA135" s="173">
        <v>2026</v>
      </c>
      <c r="BB135" s="84"/>
      <c r="BC135" s="85"/>
      <c r="BD135" s="85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7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4"/>
    </row>
    <row r="136" spans="1:105" s="88" customFormat="1" ht="18.7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63">
        <v>4</v>
      </c>
      <c r="V136" s="163">
        <v>0</v>
      </c>
      <c r="W136" s="163">
        <v>7</v>
      </c>
      <c r="X136" s="163">
        <v>0</v>
      </c>
      <c r="Y136" s="163">
        <v>1</v>
      </c>
      <c r="Z136" s="163">
        <v>0</v>
      </c>
      <c r="AA136" s="163">
        <v>0</v>
      </c>
      <c r="AB136" s="163">
        <v>2</v>
      </c>
      <c r="AC136" s="163">
        <v>0</v>
      </c>
      <c r="AD136" s="163">
        <v>1</v>
      </c>
      <c r="AE136" s="89" t="s">
        <v>96</v>
      </c>
      <c r="AF136" s="45" t="s">
        <v>69</v>
      </c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116"/>
      <c r="AT136" s="62"/>
      <c r="AU136" s="176">
        <v>1</v>
      </c>
      <c r="AV136" s="176">
        <v>1</v>
      </c>
      <c r="AW136" s="176">
        <v>1</v>
      </c>
      <c r="AX136" s="176">
        <v>1</v>
      </c>
      <c r="AY136" s="176">
        <v>1</v>
      </c>
      <c r="AZ136" s="176">
        <v>1</v>
      </c>
      <c r="BA136" s="173">
        <v>2026</v>
      </c>
      <c r="BB136" s="84"/>
      <c r="BC136" s="85"/>
      <c r="BD136" s="85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7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244"/>
      <c r="CV136" s="244"/>
      <c r="CW136" s="244"/>
      <c r="CX136" s="244"/>
      <c r="CY136" s="244"/>
      <c r="CZ136" s="244"/>
      <c r="DA136" s="244"/>
    </row>
    <row r="137" spans="1:105" s="73" customFormat="1" ht="47.2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64">
        <v>4</v>
      </c>
      <c r="V137" s="164">
        <v>0</v>
      </c>
      <c r="W137" s="164">
        <v>7</v>
      </c>
      <c r="X137" s="164">
        <v>0</v>
      </c>
      <c r="Y137" s="164">
        <v>2</v>
      </c>
      <c r="Z137" s="164">
        <v>0</v>
      </c>
      <c r="AA137" s="164">
        <v>0</v>
      </c>
      <c r="AB137" s="164">
        <v>0</v>
      </c>
      <c r="AC137" s="164">
        <v>0</v>
      </c>
      <c r="AD137" s="164">
        <v>0</v>
      </c>
      <c r="AE137" s="160" t="s">
        <v>135</v>
      </c>
      <c r="AF137" s="229" t="s">
        <v>70</v>
      </c>
      <c r="AG137" s="51"/>
      <c r="AH137" s="51"/>
      <c r="AI137" s="51"/>
      <c r="AJ137" s="51"/>
      <c r="AK137" s="51"/>
      <c r="AL137" s="51"/>
      <c r="AM137" s="51"/>
      <c r="AN137" s="51"/>
      <c r="AO137" s="52"/>
      <c r="AP137" s="52"/>
      <c r="AQ137" s="52"/>
      <c r="AR137" s="52"/>
      <c r="AS137" s="116"/>
      <c r="AT137" s="54"/>
      <c r="AU137" s="231" t="s">
        <v>75</v>
      </c>
      <c r="AV137" s="231" t="s">
        <v>75</v>
      </c>
      <c r="AW137" s="231" t="s">
        <v>75</v>
      </c>
      <c r="AX137" s="231" t="s">
        <v>75</v>
      </c>
      <c r="AY137" s="231" t="s">
        <v>75</v>
      </c>
      <c r="AZ137" s="231" t="s">
        <v>136</v>
      </c>
      <c r="BA137" s="226">
        <v>2026</v>
      </c>
      <c r="BB137" s="69"/>
      <c r="BC137" s="70"/>
      <c r="BD137" s="70"/>
      <c r="BE137" s="58"/>
      <c r="BF137" s="71"/>
      <c r="BG137" s="71"/>
      <c r="BH137" s="71"/>
      <c r="BI137" s="71"/>
      <c r="BJ137" s="71"/>
      <c r="BK137" s="58"/>
      <c r="BL137" s="71"/>
      <c r="BM137" s="71"/>
      <c r="BN137" s="58"/>
      <c r="BO137" s="71"/>
      <c r="BP137" s="71"/>
      <c r="BQ137" s="58"/>
      <c r="BR137" s="71"/>
      <c r="BS137" s="58"/>
      <c r="BT137" s="71"/>
      <c r="BU137" s="58"/>
      <c r="BV137" s="98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243"/>
      <c r="CU137" s="243"/>
      <c r="CV137" s="243"/>
      <c r="CW137" s="243"/>
      <c r="CX137" s="243"/>
      <c r="CY137" s="243"/>
      <c r="CZ137" s="243"/>
      <c r="DA137" s="243"/>
    </row>
    <row r="138" spans="1:105" s="88" customFormat="1" ht="31.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63">
        <v>4</v>
      </c>
      <c r="V138" s="163">
        <v>0</v>
      </c>
      <c r="W138" s="163">
        <v>7</v>
      </c>
      <c r="X138" s="163">
        <v>0</v>
      </c>
      <c r="Y138" s="163">
        <v>2</v>
      </c>
      <c r="Z138" s="163">
        <v>0</v>
      </c>
      <c r="AA138" s="163">
        <v>0</v>
      </c>
      <c r="AB138" s="163">
        <v>0</v>
      </c>
      <c r="AC138" s="163">
        <v>0</v>
      </c>
      <c r="AD138" s="163">
        <v>1</v>
      </c>
      <c r="AE138" s="89" t="s">
        <v>137</v>
      </c>
      <c r="AF138" s="45" t="s">
        <v>69</v>
      </c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116"/>
      <c r="AT138" s="62"/>
      <c r="AU138" s="176">
        <v>6</v>
      </c>
      <c r="AV138" s="176">
        <v>6</v>
      </c>
      <c r="AW138" s="176">
        <v>6</v>
      </c>
      <c r="AX138" s="176">
        <v>7</v>
      </c>
      <c r="AY138" s="176">
        <v>8</v>
      </c>
      <c r="AZ138" s="176">
        <v>8</v>
      </c>
      <c r="BA138" s="173">
        <v>2026</v>
      </c>
      <c r="BB138" s="84"/>
      <c r="BC138" s="85"/>
      <c r="BD138" s="85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7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4"/>
    </row>
    <row r="139" spans="1:105" s="88" customFormat="1" ht="78.7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63">
        <v>4</v>
      </c>
      <c r="V139" s="163">
        <v>0</v>
      </c>
      <c r="W139" s="163">
        <v>7</v>
      </c>
      <c r="X139" s="163">
        <v>0</v>
      </c>
      <c r="Y139" s="163">
        <v>2</v>
      </c>
      <c r="Z139" s="163">
        <v>0</v>
      </c>
      <c r="AA139" s="163">
        <v>0</v>
      </c>
      <c r="AB139" s="163">
        <v>1</v>
      </c>
      <c r="AC139" s="163">
        <v>0</v>
      </c>
      <c r="AD139" s="163">
        <v>0</v>
      </c>
      <c r="AE139" s="294" t="s">
        <v>157</v>
      </c>
      <c r="AF139" s="45" t="s">
        <v>70</v>
      </c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116"/>
      <c r="AT139" s="62"/>
      <c r="AU139" s="176" t="s">
        <v>75</v>
      </c>
      <c r="AV139" s="176" t="s">
        <v>75</v>
      </c>
      <c r="AW139" s="176" t="s">
        <v>75</v>
      </c>
      <c r="AX139" s="176" t="s">
        <v>75</v>
      </c>
      <c r="AY139" s="176" t="s">
        <v>75</v>
      </c>
      <c r="AZ139" s="176" t="s">
        <v>75</v>
      </c>
      <c r="BA139" s="173">
        <v>2026</v>
      </c>
      <c r="BB139" s="84"/>
      <c r="BC139" s="85"/>
      <c r="BD139" s="85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7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244"/>
      <c r="CV139" s="244"/>
      <c r="CW139" s="244"/>
      <c r="CX139" s="244"/>
      <c r="CY139" s="244"/>
      <c r="CZ139" s="244"/>
      <c r="DA139" s="244"/>
    </row>
    <row r="140" spans="1:105" s="88" customFormat="1" ht="31.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63">
        <v>4</v>
      </c>
      <c r="V140" s="163">
        <v>0</v>
      </c>
      <c r="W140" s="163">
        <v>7</v>
      </c>
      <c r="X140" s="163">
        <v>0</v>
      </c>
      <c r="Y140" s="163">
        <v>2</v>
      </c>
      <c r="Z140" s="163">
        <v>0</v>
      </c>
      <c r="AA140" s="163">
        <v>0</v>
      </c>
      <c r="AB140" s="163">
        <v>1</v>
      </c>
      <c r="AC140" s="163">
        <v>0</v>
      </c>
      <c r="AD140" s="163">
        <v>1</v>
      </c>
      <c r="AE140" s="89" t="s">
        <v>137</v>
      </c>
      <c r="AF140" s="45" t="s">
        <v>69</v>
      </c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116"/>
      <c r="AT140" s="62"/>
      <c r="AU140" s="176">
        <v>6</v>
      </c>
      <c r="AV140" s="176">
        <v>6</v>
      </c>
      <c r="AW140" s="176">
        <v>6</v>
      </c>
      <c r="AX140" s="176">
        <v>7</v>
      </c>
      <c r="AY140" s="176">
        <v>8</v>
      </c>
      <c r="AZ140" s="176">
        <v>8</v>
      </c>
      <c r="BA140" s="173">
        <v>2026</v>
      </c>
      <c r="BB140" s="84"/>
      <c r="BC140" s="85"/>
      <c r="BD140" s="85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7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</row>
    <row r="141" spans="1:105" s="88" customFormat="1" ht="94.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63">
        <v>4</v>
      </c>
      <c r="V141" s="163">
        <v>0</v>
      </c>
      <c r="W141" s="163">
        <v>7</v>
      </c>
      <c r="X141" s="163">
        <v>0</v>
      </c>
      <c r="Y141" s="163">
        <v>2</v>
      </c>
      <c r="Z141" s="163">
        <v>0</v>
      </c>
      <c r="AA141" s="163">
        <v>0</v>
      </c>
      <c r="AB141" s="163">
        <v>2</v>
      </c>
      <c r="AC141" s="163">
        <v>0</v>
      </c>
      <c r="AD141" s="163">
        <v>0</v>
      </c>
      <c r="AE141" s="295" t="s">
        <v>158</v>
      </c>
      <c r="AF141" s="45" t="s">
        <v>70</v>
      </c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116"/>
      <c r="AT141" s="62"/>
      <c r="AU141" s="176" t="s">
        <v>75</v>
      </c>
      <c r="AV141" s="176" t="s">
        <v>75</v>
      </c>
      <c r="AW141" s="176" t="s">
        <v>75</v>
      </c>
      <c r="AX141" s="176" t="s">
        <v>75</v>
      </c>
      <c r="AY141" s="176" t="s">
        <v>75</v>
      </c>
      <c r="AZ141" s="176" t="s">
        <v>75</v>
      </c>
      <c r="BA141" s="173">
        <v>2026</v>
      </c>
      <c r="BB141" s="84"/>
      <c r="BC141" s="85"/>
      <c r="BD141" s="85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7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</row>
    <row r="142" spans="1:105" s="88" customFormat="1" ht="47.2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63">
        <v>4</v>
      </c>
      <c r="V142" s="163">
        <v>0</v>
      </c>
      <c r="W142" s="163">
        <v>7</v>
      </c>
      <c r="X142" s="163">
        <v>0</v>
      </c>
      <c r="Y142" s="163">
        <v>2</v>
      </c>
      <c r="Z142" s="163">
        <v>0</v>
      </c>
      <c r="AA142" s="163">
        <v>0</v>
      </c>
      <c r="AB142" s="163">
        <v>2</v>
      </c>
      <c r="AC142" s="163">
        <v>0</v>
      </c>
      <c r="AD142" s="163">
        <v>1</v>
      </c>
      <c r="AE142" s="89" t="s">
        <v>138</v>
      </c>
      <c r="AF142" s="45" t="s">
        <v>76</v>
      </c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116"/>
      <c r="AT142" s="62"/>
      <c r="AU142" s="176">
        <v>80</v>
      </c>
      <c r="AV142" s="176">
        <v>80</v>
      </c>
      <c r="AW142" s="176">
        <v>85</v>
      </c>
      <c r="AX142" s="176">
        <v>85</v>
      </c>
      <c r="AY142" s="176">
        <v>85</v>
      </c>
      <c r="AZ142" s="176">
        <v>85</v>
      </c>
      <c r="BA142" s="173">
        <v>2026</v>
      </c>
      <c r="BB142" s="84"/>
      <c r="BC142" s="85"/>
      <c r="BD142" s="85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7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4"/>
      <c r="CH142" s="244"/>
      <c r="CI142" s="244"/>
      <c r="CJ142" s="244"/>
      <c r="CK142" s="244"/>
      <c r="CL142" s="244"/>
      <c r="CM142" s="244"/>
      <c r="CN142" s="244"/>
      <c r="CO142" s="244"/>
      <c r="CP142" s="244"/>
      <c r="CQ142" s="244"/>
      <c r="CR142" s="244"/>
      <c r="CS142" s="244"/>
      <c r="CT142" s="244"/>
      <c r="CU142" s="244"/>
      <c r="CV142" s="244"/>
      <c r="CW142" s="244"/>
      <c r="CX142" s="244"/>
      <c r="CY142" s="244"/>
      <c r="CZ142" s="244"/>
      <c r="DA142" s="244"/>
    </row>
    <row r="143" spans="1:105" s="103" customFormat="1" ht="19.5" customHeight="1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65">
        <v>4</v>
      </c>
      <c r="V143" s="165">
        <v>0</v>
      </c>
      <c r="W143" s="165">
        <v>9</v>
      </c>
      <c r="X143" s="165">
        <v>0</v>
      </c>
      <c r="Y143" s="165">
        <v>0</v>
      </c>
      <c r="Z143" s="165">
        <v>0</v>
      </c>
      <c r="AA143" s="165">
        <v>0</v>
      </c>
      <c r="AB143" s="165">
        <v>0</v>
      </c>
      <c r="AC143" s="165">
        <v>0</v>
      </c>
      <c r="AD143" s="165">
        <v>0</v>
      </c>
      <c r="AE143" s="241" t="s">
        <v>42</v>
      </c>
      <c r="AF143" s="217" t="s">
        <v>68</v>
      </c>
      <c r="AG143" s="51"/>
      <c r="AH143" s="51"/>
      <c r="AI143" s="51"/>
      <c r="AJ143" s="51"/>
      <c r="AK143" s="51"/>
      <c r="AL143" s="51"/>
      <c r="AM143" s="51"/>
      <c r="AN143" s="51"/>
      <c r="AO143" s="52"/>
      <c r="AP143" s="52"/>
      <c r="AQ143" s="52"/>
      <c r="AR143" s="52"/>
      <c r="AS143" s="324"/>
      <c r="AT143" s="54"/>
      <c r="AU143" s="218">
        <f>SUM(AU145:AU148)</f>
        <v>2571.00769</v>
      </c>
      <c r="AV143" s="218">
        <f>SUM(AV145:AV148)</f>
        <v>2456</v>
      </c>
      <c r="AW143" s="218">
        <f>SUM(AW145:AW148)</f>
        <v>2456</v>
      </c>
      <c r="AX143" s="218">
        <f>SUM(AX145:AX148)</f>
        <v>2456</v>
      </c>
      <c r="AY143" s="218">
        <f>SUM(AY145:AY148)</f>
        <v>2456</v>
      </c>
      <c r="AZ143" s="218">
        <f>AY143+AX143+AW143+AV143+AU143</f>
        <v>12395.00769</v>
      </c>
      <c r="BA143" s="220">
        <v>2026</v>
      </c>
      <c r="BB143" s="221"/>
      <c r="BC143" s="222"/>
      <c r="BD143" s="222"/>
      <c r="BE143" s="223"/>
      <c r="BF143" s="224"/>
      <c r="BG143" s="224"/>
      <c r="BH143" s="224"/>
      <c r="BI143" s="224"/>
      <c r="BJ143" s="224"/>
      <c r="BK143" s="223"/>
      <c r="BL143" s="224"/>
      <c r="BM143" s="224"/>
      <c r="BN143" s="223"/>
      <c r="BO143" s="224"/>
      <c r="BP143" s="224"/>
      <c r="BQ143" s="223"/>
      <c r="BR143" s="224"/>
      <c r="BS143" s="223"/>
      <c r="BT143" s="224"/>
      <c r="BU143" s="223"/>
      <c r="BV143" s="225"/>
      <c r="BW143" s="246"/>
      <c r="BX143" s="247"/>
      <c r="BY143" s="247"/>
      <c r="BZ143" s="247"/>
      <c r="CA143" s="247"/>
      <c r="CB143" s="247"/>
      <c r="CC143" s="247"/>
      <c r="CD143" s="247"/>
      <c r="CE143" s="247"/>
      <c r="CF143" s="247"/>
      <c r="CG143" s="247"/>
      <c r="CH143" s="247"/>
      <c r="CI143" s="247"/>
      <c r="CJ143" s="247"/>
      <c r="CK143" s="247"/>
      <c r="CL143" s="247"/>
      <c r="CM143" s="247"/>
      <c r="CN143" s="247"/>
      <c r="CO143" s="247"/>
      <c r="CP143" s="247"/>
      <c r="CQ143" s="247"/>
      <c r="CR143" s="247"/>
      <c r="CS143" s="247"/>
      <c r="CT143" s="247"/>
      <c r="CU143" s="247"/>
      <c r="CV143" s="247"/>
      <c r="CW143" s="247"/>
      <c r="CX143" s="247"/>
      <c r="CY143" s="247"/>
      <c r="CZ143" s="247"/>
      <c r="DA143" s="247"/>
    </row>
    <row r="144" spans="1:105" s="103" customFormat="1" ht="31.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63">
        <v>4</v>
      </c>
      <c r="V144" s="163">
        <v>0</v>
      </c>
      <c r="W144" s="163">
        <v>9</v>
      </c>
      <c r="X144" s="163">
        <v>0</v>
      </c>
      <c r="Y144" s="163">
        <v>1</v>
      </c>
      <c r="Z144" s="163">
        <v>0</v>
      </c>
      <c r="AA144" s="163">
        <v>0</v>
      </c>
      <c r="AB144" s="163">
        <v>0</v>
      </c>
      <c r="AC144" s="163">
        <v>0</v>
      </c>
      <c r="AD144" s="163">
        <v>0</v>
      </c>
      <c r="AE144" s="145" t="s">
        <v>43</v>
      </c>
      <c r="AF144" s="45" t="s">
        <v>68</v>
      </c>
      <c r="AG144" s="51"/>
      <c r="AH144" s="51"/>
      <c r="AI144" s="51"/>
      <c r="AJ144" s="51"/>
      <c r="AK144" s="51"/>
      <c r="AL144" s="51"/>
      <c r="AM144" s="51"/>
      <c r="AN144" s="51"/>
      <c r="AO144" s="52"/>
      <c r="AP144" s="52"/>
      <c r="AQ144" s="52"/>
      <c r="AR144" s="52"/>
      <c r="AS144" s="324"/>
      <c r="AT144" s="54"/>
      <c r="AU144" s="199">
        <f>SUM(AU145:AU147)</f>
        <v>2471.00769</v>
      </c>
      <c r="AV144" s="199">
        <f>SUM(AV145:AV147)</f>
        <v>2456</v>
      </c>
      <c r="AW144" s="199">
        <f>SUM(AW145:AW147)</f>
        <v>2456</v>
      </c>
      <c r="AX144" s="199">
        <f>SUM(AX145:AX147)</f>
        <v>2456</v>
      </c>
      <c r="AY144" s="199">
        <f>SUM(AY145:AY147)</f>
        <v>2456</v>
      </c>
      <c r="AZ144" s="199">
        <f>AY144+AX144+AW144+AV144+AU144</f>
        <v>12295.00769</v>
      </c>
      <c r="BA144" s="173">
        <v>2026</v>
      </c>
      <c r="BB144" s="91"/>
      <c r="BC144" s="93"/>
      <c r="BD144" s="93"/>
      <c r="BE144" s="94" t="s">
        <v>38</v>
      </c>
      <c r="BF144" s="95"/>
      <c r="BG144" s="95"/>
      <c r="BH144" s="95"/>
      <c r="BI144" s="95"/>
      <c r="BJ144" s="95"/>
      <c r="BK144" s="94">
        <v>30</v>
      </c>
      <c r="BL144" s="95"/>
      <c r="BM144" s="95"/>
      <c r="BN144" s="94">
        <v>40</v>
      </c>
      <c r="BO144" s="95"/>
      <c r="BP144" s="95"/>
      <c r="BQ144" s="94">
        <v>60</v>
      </c>
      <c r="BR144" s="95"/>
      <c r="BS144" s="94">
        <v>80</v>
      </c>
      <c r="BT144" s="95"/>
      <c r="BU144" s="94">
        <v>100</v>
      </c>
      <c r="BV144" s="96"/>
      <c r="BW144" s="247"/>
      <c r="BX144" s="247"/>
      <c r="BY144" s="247"/>
      <c r="BZ144" s="247"/>
      <c r="CA144" s="247"/>
      <c r="CB144" s="247"/>
      <c r="CC144" s="247"/>
      <c r="CD144" s="247"/>
      <c r="CE144" s="247"/>
      <c r="CF144" s="247"/>
      <c r="CG144" s="247"/>
      <c r="CH144" s="247"/>
      <c r="CI144" s="247"/>
      <c r="CJ144" s="247"/>
      <c r="CK144" s="247"/>
      <c r="CL144" s="247"/>
      <c r="CM144" s="247"/>
      <c r="CN144" s="247"/>
      <c r="CO144" s="247"/>
      <c r="CP144" s="247"/>
      <c r="CQ144" s="247"/>
      <c r="CR144" s="247"/>
      <c r="CS144" s="247"/>
      <c r="CT144" s="247"/>
      <c r="CU144" s="247"/>
      <c r="CV144" s="247"/>
      <c r="CW144" s="247"/>
      <c r="CX144" s="247"/>
      <c r="CY144" s="247"/>
      <c r="CZ144" s="247"/>
      <c r="DA144" s="247"/>
    </row>
    <row r="145" spans="1:105" s="73" customFormat="1" ht="33.75" customHeight="1">
      <c r="A145" s="148">
        <v>7</v>
      </c>
      <c r="B145" s="148">
        <v>0</v>
      </c>
      <c r="C145" s="148">
        <v>0</v>
      </c>
      <c r="D145" s="148">
        <v>0</v>
      </c>
      <c r="E145" s="148">
        <v>1</v>
      </c>
      <c r="F145" s="148">
        <v>0</v>
      </c>
      <c r="G145" s="148">
        <v>4</v>
      </c>
      <c r="H145" s="148">
        <v>4</v>
      </c>
      <c r="I145" s="148">
        <v>0</v>
      </c>
      <c r="J145" s="148">
        <v>9</v>
      </c>
      <c r="K145" s="148">
        <v>0</v>
      </c>
      <c r="L145" s="148">
        <v>0</v>
      </c>
      <c r="M145" s="148">
        <v>4</v>
      </c>
      <c r="N145" s="148">
        <v>0</v>
      </c>
      <c r="O145" s="148">
        <v>0</v>
      </c>
      <c r="P145" s="148">
        <v>1</v>
      </c>
      <c r="Q145" s="148" t="s">
        <v>58</v>
      </c>
      <c r="R145" s="148"/>
      <c r="S145" s="148"/>
      <c r="T145" s="148"/>
      <c r="U145" s="163">
        <v>4</v>
      </c>
      <c r="V145" s="163">
        <v>0</v>
      </c>
      <c r="W145" s="163">
        <v>9</v>
      </c>
      <c r="X145" s="163">
        <v>0</v>
      </c>
      <c r="Y145" s="163">
        <v>1</v>
      </c>
      <c r="Z145" s="163">
        <v>0</v>
      </c>
      <c r="AA145" s="163">
        <v>0</v>
      </c>
      <c r="AB145" s="163">
        <v>1</v>
      </c>
      <c r="AC145" s="163">
        <v>0</v>
      </c>
      <c r="AD145" s="163">
        <v>0</v>
      </c>
      <c r="AE145" s="89" t="s">
        <v>62</v>
      </c>
      <c r="AF145" s="45" t="s">
        <v>68</v>
      </c>
      <c r="AG145" s="51"/>
      <c r="AH145" s="51"/>
      <c r="AI145" s="51"/>
      <c r="AJ145" s="51"/>
      <c r="AK145" s="51"/>
      <c r="AL145" s="51"/>
      <c r="AM145" s="51"/>
      <c r="AN145" s="51"/>
      <c r="AO145" s="52"/>
      <c r="AP145" s="52"/>
      <c r="AQ145" s="52"/>
      <c r="AR145" s="52"/>
      <c r="AS145" s="324"/>
      <c r="AT145" s="54"/>
      <c r="AU145" s="199">
        <v>614.76027</v>
      </c>
      <c r="AV145" s="199">
        <v>776.841</v>
      </c>
      <c r="AW145" s="199">
        <v>776.841</v>
      </c>
      <c r="AX145" s="199">
        <v>776.841</v>
      </c>
      <c r="AY145" s="199">
        <v>776.841</v>
      </c>
      <c r="AZ145" s="199">
        <f>AY145+AX145+AW145+AV145+AU145</f>
        <v>3722.1242700000003</v>
      </c>
      <c r="BA145" s="173">
        <v>2026</v>
      </c>
      <c r="BB145" s="91"/>
      <c r="BC145" s="93"/>
      <c r="BD145" s="93"/>
      <c r="BE145" s="94">
        <v>1</v>
      </c>
      <c r="BF145" s="95"/>
      <c r="BG145" s="95"/>
      <c r="BH145" s="95"/>
      <c r="BI145" s="95"/>
      <c r="BJ145" s="95"/>
      <c r="BK145" s="94">
        <v>1</v>
      </c>
      <c r="BL145" s="95"/>
      <c r="BM145" s="95"/>
      <c r="BN145" s="94">
        <v>1</v>
      </c>
      <c r="BO145" s="95"/>
      <c r="BP145" s="95"/>
      <c r="BQ145" s="94">
        <v>1</v>
      </c>
      <c r="BR145" s="95"/>
      <c r="BS145" s="94">
        <v>1</v>
      </c>
      <c r="BT145" s="95"/>
      <c r="BU145" s="94">
        <v>1</v>
      </c>
      <c r="BV145" s="96"/>
      <c r="BW145" s="243"/>
      <c r="BX145" s="243"/>
      <c r="BY145" s="243"/>
      <c r="BZ145" s="243"/>
      <c r="CA145" s="243"/>
      <c r="CB145" s="243"/>
      <c r="CC145" s="243"/>
      <c r="CD145" s="243"/>
      <c r="CE145" s="243"/>
      <c r="CF145" s="243"/>
      <c r="CG145" s="243"/>
      <c r="CH145" s="243"/>
      <c r="CI145" s="243"/>
      <c r="CJ145" s="243"/>
      <c r="CK145" s="243"/>
      <c r="CL145" s="243"/>
      <c r="CM145" s="243"/>
      <c r="CN145" s="243"/>
      <c r="CO145" s="243"/>
      <c r="CP145" s="243"/>
      <c r="CQ145" s="243"/>
      <c r="CR145" s="243"/>
      <c r="CS145" s="243"/>
      <c r="CT145" s="243"/>
      <c r="CU145" s="243"/>
      <c r="CV145" s="243"/>
      <c r="CW145" s="243"/>
      <c r="CX145" s="243"/>
      <c r="CY145" s="243"/>
      <c r="CZ145" s="243"/>
      <c r="DA145" s="243"/>
    </row>
    <row r="146" spans="1:105" s="73" customFormat="1" ht="25.5" customHeight="1">
      <c r="A146" s="148">
        <v>7</v>
      </c>
      <c r="B146" s="148">
        <v>0</v>
      </c>
      <c r="C146" s="148">
        <v>0</v>
      </c>
      <c r="D146" s="148">
        <v>0</v>
      </c>
      <c r="E146" s="148">
        <v>1</v>
      </c>
      <c r="F146" s="148">
        <v>0</v>
      </c>
      <c r="G146" s="148">
        <v>2</v>
      </c>
      <c r="H146" s="148">
        <v>4</v>
      </c>
      <c r="I146" s="148">
        <v>0</v>
      </c>
      <c r="J146" s="148">
        <v>9</v>
      </c>
      <c r="K146" s="148">
        <v>0</v>
      </c>
      <c r="L146" s="148">
        <v>0</v>
      </c>
      <c r="M146" s="148">
        <v>4</v>
      </c>
      <c r="N146" s="148">
        <v>0</v>
      </c>
      <c r="O146" s="148">
        <v>0</v>
      </c>
      <c r="P146" s="148">
        <v>2</v>
      </c>
      <c r="Q146" s="148" t="s">
        <v>58</v>
      </c>
      <c r="R146" s="148"/>
      <c r="S146" s="148"/>
      <c r="T146" s="148"/>
      <c r="U146" s="163">
        <v>4</v>
      </c>
      <c r="V146" s="163">
        <v>0</v>
      </c>
      <c r="W146" s="163">
        <v>9</v>
      </c>
      <c r="X146" s="163">
        <v>0</v>
      </c>
      <c r="Y146" s="163">
        <v>1</v>
      </c>
      <c r="Z146" s="163">
        <v>0</v>
      </c>
      <c r="AA146" s="163">
        <v>0</v>
      </c>
      <c r="AB146" s="163">
        <v>2</v>
      </c>
      <c r="AC146" s="163">
        <v>0</v>
      </c>
      <c r="AD146" s="163">
        <v>0</v>
      </c>
      <c r="AE146" s="89" t="s">
        <v>140</v>
      </c>
      <c r="AF146" s="45" t="s">
        <v>68</v>
      </c>
      <c r="AG146" s="51"/>
      <c r="AH146" s="51"/>
      <c r="AI146" s="51"/>
      <c r="AJ146" s="51"/>
      <c r="AK146" s="51"/>
      <c r="AL146" s="51"/>
      <c r="AM146" s="51"/>
      <c r="AN146" s="51"/>
      <c r="AO146" s="52"/>
      <c r="AP146" s="52"/>
      <c r="AQ146" s="52"/>
      <c r="AR146" s="52"/>
      <c r="AS146" s="116"/>
      <c r="AT146" s="54"/>
      <c r="AU146" s="199">
        <v>837.06046</v>
      </c>
      <c r="AV146" s="199">
        <v>749.004</v>
      </c>
      <c r="AW146" s="199">
        <v>749.004</v>
      </c>
      <c r="AX146" s="199">
        <v>749.004</v>
      </c>
      <c r="AY146" s="199">
        <v>749.004</v>
      </c>
      <c r="AZ146" s="199">
        <f>AY146+AX146+AW146+AV146+AU146</f>
        <v>3833.07646</v>
      </c>
      <c r="BA146" s="173">
        <v>2026</v>
      </c>
      <c r="BB146" s="91"/>
      <c r="BC146" s="93"/>
      <c r="BD146" s="93"/>
      <c r="BE146" s="94"/>
      <c r="BF146" s="95"/>
      <c r="BG146" s="95"/>
      <c r="BH146" s="95"/>
      <c r="BI146" s="95"/>
      <c r="BJ146" s="95"/>
      <c r="BK146" s="94"/>
      <c r="BL146" s="95"/>
      <c r="BM146" s="95"/>
      <c r="BN146" s="94"/>
      <c r="BO146" s="95"/>
      <c r="BP146" s="95"/>
      <c r="BQ146" s="94"/>
      <c r="BR146" s="95"/>
      <c r="BS146" s="94"/>
      <c r="BT146" s="95"/>
      <c r="BU146" s="94"/>
      <c r="BV146" s="96"/>
      <c r="BW146" s="243"/>
      <c r="BX146" s="243"/>
      <c r="BY146" s="243"/>
      <c r="BZ146" s="243"/>
      <c r="CA146" s="243"/>
      <c r="CB146" s="243"/>
      <c r="CC146" s="243"/>
      <c r="CD146" s="243"/>
      <c r="CE146" s="243"/>
      <c r="CF146" s="243"/>
      <c r="CG146" s="243"/>
      <c r="CH146" s="243"/>
      <c r="CI146" s="243"/>
      <c r="CJ146" s="243"/>
      <c r="CK146" s="243"/>
      <c r="CL146" s="243"/>
      <c r="CM146" s="243"/>
      <c r="CN146" s="243"/>
      <c r="CO146" s="243"/>
      <c r="CP146" s="243"/>
      <c r="CQ146" s="243"/>
      <c r="CR146" s="243"/>
      <c r="CS146" s="243"/>
      <c r="CT146" s="243"/>
      <c r="CU146" s="243"/>
      <c r="CV146" s="243"/>
      <c r="CW146" s="243"/>
      <c r="CX146" s="243"/>
      <c r="CY146" s="243"/>
      <c r="CZ146" s="243"/>
      <c r="DA146" s="243"/>
    </row>
    <row r="147" spans="1:105" s="73" customFormat="1" ht="36.75" customHeight="1">
      <c r="A147" s="148">
        <v>7</v>
      </c>
      <c r="B147" s="148">
        <v>0</v>
      </c>
      <c r="C147" s="148">
        <v>0</v>
      </c>
      <c r="D147" s="148">
        <v>0</v>
      </c>
      <c r="E147" s="148">
        <v>1</v>
      </c>
      <c r="F147" s="148">
        <v>0</v>
      </c>
      <c r="G147" s="148">
        <v>4</v>
      </c>
      <c r="H147" s="148">
        <v>4</v>
      </c>
      <c r="I147" s="148">
        <v>0</v>
      </c>
      <c r="J147" s="148">
        <v>9</v>
      </c>
      <c r="K147" s="148">
        <v>0</v>
      </c>
      <c r="L147" s="148">
        <v>0</v>
      </c>
      <c r="M147" s="148">
        <v>4</v>
      </c>
      <c r="N147" s="148">
        <v>0</v>
      </c>
      <c r="O147" s="148">
        <v>0</v>
      </c>
      <c r="P147" s="148">
        <v>3</v>
      </c>
      <c r="Q147" s="148" t="s">
        <v>58</v>
      </c>
      <c r="R147" s="148"/>
      <c r="S147" s="148"/>
      <c r="T147" s="148"/>
      <c r="U147" s="163">
        <v>4</v>
      </c>
      <c r="V147" s="163">
        <v>0</v>
      </c>
      <c r="W147" s="163">
        <v>9</v>
      </c>
      <c r="X147" s="163">
        <v>0</v>
      </c>
      <c r="Y147" s="163">
        <v>1</v>
      </c>
      <c r="Z147" s="163">
        <v>0</v>
      </c>
      <c r="AA147" s="163">
        <v>0</v>
      </c>
      <c r="AB147" s="163">
        <v>3</v>
      </c>
      <c r="AC147" s="163">
        <v>0</v>
      </c>
      <c r="AD147" s="163">
        <v>0</v>
      </c>
      <c r="AE147" s="89" t="s">
        <v>160</v>
      </c>
      <c r="AF147" s="45" t="s">
        <v>68</v>
      </c>
      <c r="AG147" s="51"/>
      <c r="AH147" s="51"/>
      <c r="AI147" s="51"/>
      <c r="AJ147" s="51"/>
      <c r="AK147" s="51"/>
      <c r="AL147" s="51"/>
      <c r="AM147" s="51"/>
      <c r="AN147" s="51"/>
      <c r="AO147" s="52"/>
      <c r="AP147" s="52"/>
      <c r="AQ147" s="52"/>
      <c r="AR147" s="52"/>
      <c r="AS147" s="116"/>
      <c r="AT147" s="54"/>
      <c r="AU147" s="199">
        <v>1019.18696</v>
      </c>
      <c r="AV147" s="199">
        <v>930.155</v>
      </c>
      <c r="AW147" s="199">
        <v>930.155</v>
      </c>
      <c r="AX147" s="199">
        <v>930.155</v>
      </c>
      <c r="AY147" s="199">
        <v>930.155</v>
      </c>
      <c r="AZ147" s="199">
        <f>SUM(AU147:AY147)</f>
        <v>4739.80696</v>
      </c>
      <c r="BA147" s="173">
        <v>2026</v>
      </c>
      <c r="BB147" s="91"/>
      <c r="BC147" s="93"/>
      <c r="BD147" s="93"/>
      <c r="BE147" s="94"/>
      <c r="BF147" s="95"/>
      <c r="BG147" s="95"/>
      <c r="BH147" s="95"/>
      <c r="BI147" s="95"/>
      <c r="BJ147" s="95"/>
      <c r="BK147" s="94"/>
      <c r="BL147" s="95"/>
      <c r="BM147" s="95"/>
      <c r="BN147" s="94"/>
      <c r="BO147" s="95"/>
      <c r="BP147" s="95"/>
      <c r="BQ147" s="94"/>
      <c r="BR147" s="95"/>
      <c r="BS147" s="94"/>
      <c r="BT147" s="95"/>
      <c r="BU147" s="94"/>
      <c r="BV147" s="96"/>
      <c r="BW147" s="243"/>
      <c r="BX147" s="243"/>
      <c r="BY147" s="243"/>
      <c r="BZ147" s="243"/>
      <c r="CA147" s="243"/>
      <c r="CB147" s="243"/>
      <c r="CC147" s="243"/>
      <c r="CD147" s="243"/>
      <c r="CE147" s="243"/>
      <c r="CF147" s="243"/>
      <c r="CG147" s="243"/>
      <c r="CH147" s="243"/>
      <c r="CI147" s="243"/>
      <c r="CJ147" s="243"/>
      <c r="CK147" s="243"/>
      <c r="CL147" s="243"/>
      <c r="CM147" s="243"/>
      <c r="CN147" s="243"/>
      <c r="CO147" s="243"/>
      <c r="CP147" s="243"/>
      <c r="CQ147" s="243"/>
      <c r="CR147" s="243"/>
      <c r="CS147" s="243"/>
      <c r="CT147" s="243"/>
      <c r="CU147" s="243"/>
      <c r="CV147" s="243"/>
      <c r="CW147" s="243"/>
      <c r="CX147" s="243"/>
      <c r="CY147" s="243"/>
      <c r="CZ147" s="243"/>
      <c r="DA147" s="243"/>
    </row>
    <row r="148" spans="1:105" s="73" customFormat="1" ht="68.25" customHeight="1">
      <c r="A148" s="148">
        <v>7</v>
      </c>
      <c r="B148" s="148">
        <v>0</v>
      </c>
      <c r="C148" s="148">
        <v>0</v>
      </c>
      <c r="D148" s="148">
        <v>1</v>
      </c>
      <c r="E148" s="148">
        <v>4</v>
      </c>
      <c r="F148" s="148">
        <v>0</v>
      </c>
      <c r="G148" s="148">
        <v>3</v>
      </c>
      <c r="H148" s="148">
        <v>4</v>
      </c>
      <c r="I148" s="148">
        <v>0</v>
      </c>
      <c r="J148" s="148">
        <v>9</v>
      </c>
      <c r="K148" s="148">
        <v>0</v>
      </c>
      <c r="L148" s="148">
        <v>0</v>
      </c>
      <c r="M148" s="148">
        <v>4</v>
      </c>
      <c r="N148" s="148">
        <v>0</v>
      </c>
      <c r="O148" s="148">
        <v>0</v>
      </c>
      <c r="P148" s="148">
        <v>4</v>
      </c>
      <c r="Q148" s="148" t="s">
        <v>141</v>
      </c>
      <c r="R148" s="148"/>
      <c r="S148" s="148"/>
      <c r="T148" s="148"/>
      <c r="U148" s="163">
        <v>4</v>
      </c>
      <c r="V148" s="163">
        <v>0</v>
      </c>
      <c r="W148" s="163">
        <v>9</v>
      </c>
      <c r="X148" s="163">
        <v>0</v>
      </c>
      <c r="Y148" s="163">
        <v>2</v>
      </c>
      <c r="Z148" s="163">
        <v>0</v>
      </c>
      <c r="AA148" s="163">
        <v>0</v>
      </c>
      <c r="AB148" s="163">
        <v>0</v>
      </c>
      <c r="AC148" s="163">
        <v>0</v>
      </c>
      <c r="AD148" s="163">
        <v>0</v>
      </c>
      <c r="AE148" s="89" t="s">
        <v>59</v>
      </c>
      <c r="AF148" s="45" t="s">
        <v>68</v>
      </c>
      <c r="AG148" s="51"/>
      <c r="AH148" s="51"/>
      <c r="AI148" s="51"/>
      <c r="AJ148" s="51"/>
      <c r="AK148" s="51"/>
      <c r="AL148" s="51"/>
      <c r="AM148" s="51"/>
      <c r="AN148" s="51"/>
      <c r="AO148" s="52"/>
      <c r="AP148" s="52"/>
      <c r="AQ148" s="52"/>
      <c r="AR148" s="52"/>
      <c r="AS148" s="116"/>
      <c r="AT148" s="54"/>
      <c r="AU148" s="178">
        <v>100</v>
      </c>
      <c r="AV148" s="178">
        <v>0</v>
      </c>
      <c r="AW148" s="178">
        <v>0</v>
      </c>
      <c r="AX148" s="178">
        <v>0</v>
      </c>
      <c r="AY148" s="178">
        <v>0</v>
      </c>
      <c r="AZ148" s="178">
        <f>AY148+AX148+AW148+AV148+AU148</f>
        <v>100</v>
      </c>
      <c r="BA148" s="173">
        <v>2022</v>
      </c>
      <c r="BB148" s="91"/>
      <c r="BC148" s="93"/>
      <c r="BD148" s="93"/>
      <c r="BE148" s="94"/>
      <c r="BF148" s="95"/>
      <c r="BG148" s="95"/>
      <c r="BH148" s="95"/>
      <c r="BI148" s="95"/>
      <c r="BJ148" s="95"/>
      <c r="BK148" s="94"/>
      <c r="BL148" s="95"/>
      <c r="BM148" s="95"/>
      <c r="BN148" s="94"/>
      <c r="BO148" s="95"/>
      <c r="BP148" s="95"/>
      <c r="BQ148" s="94"/>
      <c r="BR148" s="95"/>
      <c r="BS148" s="94"/>
      <c r="BT148" s="95"/>
      <c r="BU148" s="94"/>
      <c r="BV148" s="96"/>
      <c r="BW148" s="243"/>
      <c r="BX148" s="243"/>
      <c r="BY148" s="243"/>
      <c r="BZ148" s="243"/>
      <c r="CA148" s="243"/>
      <c r="CB148" s="243"/>
      <c r="CC148" s="243"/>
      <c r="CD148" s="243"/>
      <c r="CE148" s="243"/>
      <c r="CF148" s="243"/>
      <c r="CG148" s="243"/>
      <c r="CH148" s="243"/>
      <c r="CI148" s="243"/>
      <c r="CJ148" s="243"/>
      <c r="CK148" s="243"/>
      <c r="CL148" s="243"/>
      <c r="CM148" s="243"/>
      <c r="CN148" s="243"/>
      <c r="CO148" s="243"/>
      <c r="CP148" s="243"/>
      <c r="CQ148" s="243"/>
      <c r="CR148" s="243"/>
      <c r="CS148" s="243"/>
      <c r="CT148" s="243"/>
      <c r="CU148" s="243"/>
      <c r="CV148" s="243"/>
      <c r="CW148" s="243"/>
      <c r="CX148" s="243"/>
      <c r="CY148" s="243"/>
      <c r="CZ148" s="243"/>
      <c r="DA148" s="243"/>
    </row>
    <row r="149" spans="1:105" s="73" customFormat="1" ht="32.25" customHeigh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63">
        <v>4</v>
      </c>
      <c r="V149" s="163">
        <v>0</v>
      </c>
      <c r="W149" s="163">
        <v>9</v>
      </c>
      <c r="X149" s="163">
        <v>0</v>
      </c>
      <c r="Y149" s="163">
        <v>3</v>
      </c>
      <c r="Z149" s="163">
        <v>0</v>
      </c>
      <c r="AA149" s="163">
        <v>0</v>
      </c>
      <c r="AB149" s="163">
        <v>0</v>
      </c>
      <c r="AC149" s="163">
        <v>0</v>
      </c>
      <c r="AD149" s="163">
        <v>0</v>
      </c>
      <c r="AE149" s="89" t="s">
        <v>113</v>
      </c>
      <c r="AF149" s="45" t="s">
        <v>57</v>
      </c>
      <c r="AG149" s="51"/>
      <c r="AH149" s="51"/>
      <c r="AI149" s="51"/>
      <c r="AJ149" s="51"/>
      <c r="AK149" s="51"/>
      <c r="AL149" s="51"/>
      <c r="AM149" s="51"/>
      <c r="AN149" s="51"/>
      <c r="AO149" s="52"/>
      <c r="AP149" s="52"/>
      <c r="AQ149" s="52"/>
      <c r="AR149" s="52"/>
      <c r="AS149" s="324"/>
      <c r="AT149" s="54"/>
      <c r="AU149" s="176" t="s">
        <v>75</v>
      </c>
      <c r="AV149" s="177" t="s">
        <v>75</v>
      </c>
      <c r="AW149" s="177" t="s">
        <v>75</v>
      </c>
      <c r="AX149" s="177" t="s">
        <v>75</v>
      </c>
      <c r="AY149" s="177" t="s">
        <v>75</v>
      </c>
      <c r="AZ149" s="177" t="s">
        <v>75</v>
      </c>
      <c r="BA149" s="173">
        <v>2026</v>
      </c>
      <c r="BB149" s="69"/>
      <c r="BC149" s="70"/>
      <c r="BD149" s="70"/>
      <c r="BE149" s="58">
        <v>1</v>
      </c>
      <c r="BF149" s="71"/>
      <c r="BG149" s="71"/>
      <c r="BH149" s="71"/>
      <c r="BI149" s="71"/>
      <c r="BJ149" s="71"/>
      <c r="BK149" s="58">
        <v>1</v>
      </c>
      <c r="BL149" s="71"/>
      <c r="BM149" s="71"/>
      <c r="BN149" s="58">
        <v>1</v>
      </c>
      <c r="BO149" s="58"/>
      <c r="BP149" s="58"/>
      <c r="BQ149" s="58">
        <v>1</v>
      </c>
      <c r="BR149" s="71"/>
      <c r="BS149" s="58">
        <v>1</v>
      </c>
      <c r="BT149" s="71"/>
      <c r="BU149" s="58">
        <v>1</v>
      </c>
      <c r="BV149" s="98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243"/>
      <c r="CU149" s="243"/>
      <c r="CV149" s="243"/>
      <c r="CW149" s="243"/>
      <c r="CX149" s="243"/>
      <c r="CY149" s="243"/>
      <c r="CZ149" s="243"/>
      <c r="DA149" s="243"/>
    </row>
    <row r="150" spans="1:105" s="73" customFormat="1" ht="47.2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63">
        <v>4</v>
      </c>
      <c r="V150" s="163">
        <v>0</v>
      </c>
      <c r="W150" s="163">
        <v>9</v>
      </c>
      <c r="X150" s="163">
        <v>0</v>
      </c>
      <c r="Y150" s="163">
        <v>3</v>
      </c>
      <c r="Z150" s="163">
        <v>0</v>
      </c>
      <c r="AA150" s="163">
        <v>0</v>
      </c>
      <c r="AB150" s="163">
        <v>0</v>
      </c>
      <c r="AC150" s="163">
        <v>0</v>
      </c>
      <c r="AD150" s="163">
        <v>1</v>
      </c>
      <c r="AE150" s="89" t="s">
        <v>95</v>
      </c>
      <c r="AF150" s="45" t="s">
        <v>60</v>
      </c>
      <c r="AG150" s="51"/>
      <c r="AH150" s="51"/>
      <c r="AI150" s="51"/>
      <c r="AJ150" s="51"/>
      <c r="AK150" s="51"/>
      <c r="AL150" s="51"/>
      <c r="AM150" s="51"/>
      <c r="AN150" s="51"/>
      <c r="AO150" s="52"/>
      <c r="AP150" s="52"/>
      <c r="AQ150" s="52"/>
      <c r="AR150" s="52"/>
      <c r="AS150" s="324"/>
      <c r="AT150" s="54"/>
      <c r="AU150" s="176">
        <v>1</v>
      </c>
      <c r="AV150" s="177">
        <v>1</v>
      </c>
      <c r="AW150" s="177">
        <v>1</v>
      </c>
      <c r="AX150" s="177">
        <v>1</v>
      </c>
      <c r="AY150" s="177">
        <v>1</v>
      </c>
      <c r="AZ150" s="177">
        <v>1</v>
      </c>
      <c r="BA150" s="173">
        <v>2026</v>
      </c>
      <c r="BB150" s="69"/>
      <c r="BC150" s="70"/>
      <c r="BD150" s="70"/>
      <c r="BE150" s="58"/>
      <c r="BF150" s="71"/>
      <c r="BG150" s="71"/>
      <c r="BH150" s="71"/>
      <c r="BI150" s="71"/>
      <c r="BJ150" s="71"/>
      <c r="BK150" s="58"/>
      <c r="BL150" s="71"/>
      <c r="BM150" s="71"/>
      <c r="BN150" s="58"/>
      <c r="BO150" s="58"/>
      <c r="BP150" s="58"/>
      <c r="BQ150" s="58"/>
      <c r="BR150" s="71"/>
      <c r="BS150" s="58"/>
      <c r="BT150" s="71"/>
      <c r="BU150" s="58"/>
      <c r="BV150" s="98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3"/>
      <c r="CN150" s="243"/>
      <c r="CO150" s="243"/>
      <c r="CP150" s="243"/>
      <c r="CQ150" s="243"/>
      <c r="CR150" s="243"/>
      <c r="CS150" s="243"/>
      <c r="CT150" s="243"/>
      <c r="CU150" s="243"/>
      <c r="CV150" s="243"/>
      <c r="CW150" s="243"/>
      <c r="CX150" s="243"/>
      <c r="CY150" s="243"/>
      <c r="CZ150" s="243"/>
      <c r="DA150" s="243"/>
    </row>
    <row r="151" spans="1:105" s="97" customFormat="1" ht="12.75" customHeight="1" hidden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63">
        <v>1</v>
      </c>
      <c r="V151" s="163">
        <v>3</v>
      </c>
      <c r="W151" s="163">
        <v>9</v>
      </c>
      <c r="X151" s="163">
        <v>0</v>
      </c>
      <c r="Y151" s="163">
        <v>1</v>
      </c>
      <c r="Z151" s="163">
        <v>0</v>
      </c>
      <c r="AA151" s="163">
        <v>0</v>
      </c>
      <c r="AB151" s="256">
        <v>1</v>
      </c>
      <c r="AC151" s="163">
        <v>0</v>
      </c>
      <c r="AD151" s="163">
        <v>0</v>
      </c>
      <c r="AE151" s="89"/>
      <c r="AF151" s="45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322"/>
      <c r="AT151" s="54"/>
      <c r="AU151" s="174"/>
      <c r="AV151" s="190"/>
      <c r="AW151" s="190"/>
      <c r="AX151" s="190"/>
      <c r="AY151" s="190"/>
      <c r="AZ151" s="179"/>
      <c r="BA151" s="173">
        <v>2023</v>
      </c>
      <c r="BB151" s="91"/>
      <c r="BC151" s="92"/>
      <c r="BD151" s="93"/>
      <c r="BE151" s="95">
        <v>8738</v>
      </c>
      <c r="BF151" s="95">
        <v>8738</v>
      </c>
      <c r="BG151" s="95">
        <v>8738</v>
      </c>
      <c r="BH151" s="95">
        <v>8738</v>
      </c>
      <c r="BI151" s="95">
        <v>8738</v>
      </c>
      <c r="BJ151" s="95">
        <v>8738</v>
      </c>
      <c r="BK151" s="95">
        <v>8738</v>
      </c>
      <c r="BL151" s="95">
        <v>8738</v>
      </c>
      <c r="BM151" s="95">
        <v>8738</v>
      </c>
      <c r="BN151" s="95">
        <v>8738</v>
      </c>
      <c r="BO151" s="95">
        <v>8738</v>
      </c>
      <c r="BP151" s="95">
        <v>8738</v>
      </c>
      <c r="BQ151" s="95">
        <v>8738</v>
      </c>
      <c r="BR151" s="95">
        <v>8738</v>
      </c>
      <c r="BS151" s="95">
        <v>8738</v>
      </c>
      <c r="BT151" s="95">
        <v>8738</v>
      </c>
      <c r="BU151" s="95">
        <v>8738</v>
      </c>
      <c r="BV151" s="114">
        <f aca="true" t="shared" si="2" ref="BV151:BV165">BU151+BS151+BQ151+BN151+BK151+BE151</f>
        <v>52428</v>
      </c>
      <c r="BW151" s="245"/>
      <c r="BX151" s="245"/>
      <c r="BY151" s="245"/>
      <c r="BZ151" s="245"/>
      <c r="CA151" s="245"/>
      <c r="CB151" s="245"/>
      <c r="CC151" s="245"/>
      <c r="CD151" s="245"/>
      <c r="CE151" s="245"/>
      <c r="CF151" s="245"/>
      <c r="CG151" s="245"/>
      <c r="CH151" s="245"/>
      <c r="CI151" s="245"/>
      <c r="CJ151" s="245"/>
      <c r="CK151" s="245"/>
      <c r="CL151" s="245"/>
      <c r="CM151" s="245"/>
      <c r="CN151" s="245"/>
      <c r="CO151" s="245"/>
      <c r="CP151" s="245"/>
      <c r="CQ151" s="245"/>
      <c r="CR151" s="245"/>
      <c r="CS151" s="245"/>
      <c r="CT151" s="245"/>
      <c r="CU151" s="245"/>
      <c r="CV151" s="245"/>
      <c r="CW151" s="245"/>
      <c r="CX151" s="245"/>
      <c r="CY151" s="245"/>
      <c r="CZ151" s="245"/>
      <c r="DA151" s="245"/>
    </row>
    <row r="152" spans="1:105" s="97" customFormat="1" ht="12.75" customHeight="1" hidden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63">
        <v>1</v>
      </c>
      <c r="V152" s="163">
        <v>3</v>
      </c>
      <c r="W152" s="163">
        <v>9</v>
      </c>
      <c r="X152" s="163">
        <v>0</v>
      </c>
      <c r="Y152" s="163">
        <v>1</v>
      </c>
      <c r="Z152" s="163">
        <v>0</v>
      </c>
      <c r="AA152" s="163">
        <v>0</v>
      </c>
      <c r="AB152" s="163">
        <v>1</v>
      </c>
      <c r="AC152" s="163">
        <v>0</v>
      </c>
      <c r="AD152" s="163">
        <v>0</v>
      </c>
      <c r="AE152" s="89"/>
      <c r="AF152" s="45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322"/>
      <c r="AT152" s="54"/>
      <c r="AU152" s="174"/>
      <c r="AV152" s="163"/>
      <c r="AW152" s="163"/>
      <c r="AX152" s="163"/>
      <c r="AY152" s="163"/>
      <c r="AZ152" s="179"/>
      <c r="BA152" s="173">
        <v>2023</v>
      </c>
      <c r="BB152" s="91"/>
      <c r="BC152" s="92"/>
      <c r="BD152" s="93"/>
      <c r="BE152" s="95">
        <v>830</v>
      </c>
      <c r="BF152" s="95">
        <v>830</v>
      </c>
      <c r="BG152" s="95">
        <v>830</v>
      </c>
      <c r="BH152" s="95">
        <v>830</v>
      </c>
      <c r="BI152" s="95">
        <v>830</v>
      </c>
      <c r="BJ152" s="95">
        <v>830</v>
      </c>
      <c r="BK152" s="95">
        <v>830</v>
      </c>
      <c r="BL152" s="95">
        <v>830</v>
      </c>
      <c r="BM152" s="95">
        <v>830</v>
      </c>
      <c r="BN152" s="95">
        <v>830</v>
      </c>
      <c r="BO152" s="95">
        <v>830</v>
      </c>
      <c r="BP152" s="95">
        <v>830</v>
      </c>
      <c r="BQ152" s="95">
        <v>830</v>
      </c>
      <c r="BR152" s="95">
        <v>830</v>
      </c>
      <c r="BS152" s="95">
        <v>830</v>
      </c>
      <c r="BT152" s="95">
        <v>830</v>
      </c>
      <c r="BU152" s="95">
        <v>830</v>
      </c>
      <c r="BV152" s="114">
        <f t="shared" si="2"/>
        <v>4980</v>
      </c>
      <c r="BW152" s="245"/>
      <c r="BX152" s="245"/>
      <c r="BY152" s="245"/>
      <c r="BZ152" s="245"/>
      <c r="CA152" s="245"/>
      <c r="CB152" s="245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</row>
    <row r="153" spans="1:105" s="97" customFormat="1" ht="12.75" customHeight="1" hidden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63">
        <v>1</v>
      </c>
      <c r="V153" s="163">
        <v>3</v>
      </c>
      <c r="W153" s="163">
        <v>9</v>
      </c>
      <c r="X153" s="163">
        <v>0</v>
      </c>
      <c r="Y153" s="163">
        <v>1</v>
      </c>
      <c r="Z153" s="163">
        <v>0</v>
      </c>
      <c r="AA153" s="163">
        <v>0</v>
      </c>
      <c r="AB153" s="163">
        <v>1</v>
      </c>
      <c r="AC153" s="163">
        <v>0</v>
      </c>
      <c r="AD153" s="163">
        <v>0</v>
      </c>
      <c r="AE153" s="89"/>
      <c r="AF153" s="45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322"/>
      <c r="AT153" s="54"/>
      <c r="AU153" s="174"/>
      <c r="AV153" s="190"/>
      <c r="AW153" s="190"/>
      <c r="AX153" s="190"/>
      <c r="AY153" s="190"/>
      <c r="AZ153" s="179"/>
      <c r="BA153" s="173">
        <v>2023</v>
      </c>
      <c r="BB153" s="91"/>
      <c r="BC153" s="92"/>
      <c r="BD153" s="93"/>
      <c r="BE153" s="95">
        <v>3400</v>
      </c>
      <c r="BF153" s="95">
        <v>3400</v>
      </c>
      <c r="BG153" s="95">
        <v>3400</v>
      </c>
      <c r="BH153" s="95">
        <v>3400</v>
      </c>
      <c r="BI153" s="95">
        <v>3400</v>
      </c>
      <c r="BJ153" s="95">
        <v>3400</v>
      </c>
      <c r="BK153" s="95">
        <v>3400</v>
      </c>
      <c r="BL153" s="95">
        <v>3400</v>
      </c>
      <c r="BM153" s="95">
        <v>3400</v>
      </c>
      <c r="BN153" s="95">
        <v>3400</v>
      </c>
      <c r="BO153" s="95">
        <v>3400</v>
      </c>
      <c r="BP153" s="95">
        <v>3400</v>
      </c>
      <c r="BQ153" s="95">
        <v>3400</v>
      </c>
      <c r="BR153" s="95">
        <v>3400</v>
      </c>
      <c r="BS153" s="95">
        <v>3400</v>
      </c>
      <c r="BT153" s="95">
        <v>3400</v>
      </c>
      <c r="BU153" s="95">
        <v>3400</v>
      </c>
      <c r="BV153" s="114">
        <f t="shared" si="2"/>
        <v>20400</v>
      </c>
      <c r="BW153" s="245"/>
      <c r="BX153" s="245"/>
      <c r="BY153" s="245"/>
      <c r="BZ153" s="245"/>
      <c r="CA153" s="245"/>
      <c r="CB153" s="245"/>
      <c r="CC153" s="245"/>
      <c r="CD153" s="245"/>
      <c r="CE153" s="245"/>
      <c r="CF153" s="245"/>
      <c r="CG153" s="245"/>
      <c r="CH153" s="245"/>
      <c r="CI153" s="245"/>
      <c r="CJ153" s="245"/>
      <c r="CK153" s="245"/>
      <c r="CL153" s="245"/>
      <c r="CM153" s="245"/>
      <c r="CN153" s="245"/>
      <c r="CO153" s="245"/>
      <c r="CP153" s="245"/>
      <c r="CQ153" s="245"/>
      <c r="CR153" s="245"/>
      <c r="CS153" s="245"/>
      <c r="CT153" s="245"/>
      <c r="CU153" s="245"/>
      <c r="CV153" s="245"/>
      <c r="CW153" s="245"/>
      <c r="CX153" s="245"/>
      <c r="CY153" s="245"/>
      <c r="CZ153" s="245"/>
      <c r="DA153" s="245"/>
    </row>
    <row r="154" spans="1:105" s="121" customFormat="1" ht="12.75" customHeight="1" hidden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63">
        <v>1</v>
      </c>
      <c r="V154" s="163">
        <v>3</v>
      </c>
      <c r="W154" s="163">
        <v>9</v>
      </c>
      <c r="X154" s="163">
        <v>0</v>
      </c>
      <c r="Y154" s="163">
        <v>1</v>
      </c>
      <c r="Z154" s="163">
        <v>0</v>
      </c>
      <c r="AA154" s="163">
        <v>0</v>
      </c>
      <c r="AB154" s="163">
        <v>1</v>
      </c>
      <c r="AC154" s="163">
        <v>0</v>
      </c>
      <c r="AD154" s="163">
        <v>0</v>
      </c>
      <c r="AE154" s="89"/>
      <c r="AF154" s="45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322"/>
      <c r="AT154" s="54"/>
      <c r="AU154" s="174"/>
      <c r="AV154" s="190"/>
      <c r="AW154" s="190"/>
      <c r="AX154" s="190"/>
      <c r="AY154" s="190"/>
      <c r="AZ154" s="179"/>
      <c r="BA154" s="173">
        <v>2023</v>
      </c>
      <c r="BB154" s="118"/>
      <c r="BC154" s="92"/>
      <c r="BD154" s="119"/>
      <c r="BE154" s="120">
        <v>16286</v>
      </c>
      <c r="BF154" s="120">
        <v>16286</v>
      </c>
      <c r="BG154" s="120">
        <v>16286</v>
      </c>
      <c r="BH154" s="120">
        <v>16286</v>
      </c>
      <c r="BI154" s="120">
        <v>16286</v>
      </c>
      <c r="BJ154" s="120">
        <v>16286</v>
      </c>
      <c r="BK154" s="120">
        <v>16286</v>
      </c>
      <c r="BL154" s="120">
        <v>16286</v>
      </c>
      <c r="BM154" s="120">
        <v>16286</v>
      </c>
      <c r="BN154" s="120">
        <v>16286</v>
      </c>
      <c r="BO154" s="120">
        <v>16286</v>
      </c>
      <c r="BP154" s="120">
        <v>16286</v>
      </c>
      <c r="BQ154" s="120">
        <v>16286</v>
      </c>
      <c r="BR154" s="120">
        <v>16286</v>
      </c>
      <c r="BS154" s="120">
        <v>16286</v>
      </c>
      <c r="BT154" s="120">
        <v>16286</v>
      </c>
      <c r="BU154" s="120">
        <v>16286</v>
      </c>
      <c r="BV154" s="114">
        <f t="shared" si="2"/>
        <v>97716</v>
      </c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</row>
    <row r="155" spans="1:105" s="97" customFormat="1" ht="12.75" customHeight="1" hidden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63">
        <v>1</v>
      </c>
      <c r="V155" s="163">
        <v>3</v>
      </c>
      <c r="W155" s="163">
        <v>9</v>
      </c>
      <c r="X155" s="163">
        <v>0</v>
      </c>
      <c r="Y155" s="163">
        <v>1</v>
      </c>
      <c r="Z155" s="163">
        <v>0</v>
      </c>
      <c r="AA155" s="163">
        <v>0</v>
      </c>
      <c r="AB155" s="163">
        <v>1</v>
      </c>
      <c r="AC155" s="163">
        <v>0</v>
      </c>
      <c r="AD155" s="163">
        <v>0</v>
      </c>
      <c r="AE155" s="89"/>
      <c r="AF155" s="45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322"/>
      <c r="AT155" s="54"/>
      <c r="AU155" s="174"/>
      <c r="AV155" s="163"/>
      <c r="AW155" s="163"/>
      <c r="AX155" s="163"/>
      <c r="AY155" s="163"/>
      <c r="AZ155" s="179"/>
      <c r="BA155" s="173">
        <v>2023</v>
      </c>
      <c r="BB155" s="91"/>
      <c r="BC155" s="92"/>
      <c r="BD155" s="93"/>
      <c r="BE155" s="95">
        <v>187</v>
      </c>
      <c r="BF155" s="95">
        <v>187</v>
      </c>
      <c r="BG155" s="95">
        <v>187</v>
      </c>
      <c r="BH155" s="95">
        <v>187</v>
      </c>
      <c r="BI155" s="95">
        <v>187</v>
      </c>
      <c r="BJ155" s="95">
        <v>187</v>
      </c>
      <c r="BK155" s="95">
        <v>187</v>
      </c>
      <c r="BL155" s="95">
        <v>187</v>
      </c>
      <c r="BM155" s="95">
        <v>187</v>
      </c>
      <c r="BN155" s="95">
        <v>187</v>
      </c>
      <c r="BO155" s="95">
        <v>187</v>
      </c>
      <c r="BP155" s="95">
        <v>187</v>
      </c>
      <c r="BQ155" s="95">
        <v>187</v>
      </c>
      <c r="BR155" s="95">
        <v>187</v>
      </c>
      <c r="BS155" s="95">
        <v>187</v>
      </c>
      <c r="BT155" s="95">
        <v>187</v>
      </c>
      <c r="BU155" s="95">
        <v>187</v>
      </c>
      <c r="BV155" s="114">
        <f t="shared" si="2"/>
        <v>1122</v>
      </c>
      <c r="BW155" s="245"/>
      <c r="BX155" s="245"/>
      <c r="BY155" s="245"/>
      <c r="BZ155" s="245"/>
      <c r="CA155" s="245"/>
      <c r="CB155" s="245"/>
      <c r="CC155" s="245"/>
      <c r="CD155" s="245"/>
      <c r="CE155" s="245"/>
      <c r="CF155" s="245"/>
      <c r="CG155" s="245"/>
      <c r="CH155" s="245"/>
      <c r="CI155" s="245"/>
      <c r="CJ155" s="245"/>
      <c r="CK155" s="245"/>
      <c r="CL155" s="245"/>
      <c r="CM155" s="245"/>
      <c r="CN155" s="245"/>
      <c r="CO155" s="245"/>
      <c r="CP155" s="245"/>
      <c r="CQ155" s="245"/>
      <c r="CR155" s="245"/>
      <c r="CS155" s="245"/>
      <c r="CT155" s="245"/>
      <c r="CU155" s="245"/>
      <c r="CV155" s="245"/>
      <c r="CW155" s="245"/>
      <c r="CX155" s="245"/>
      <c r="CY155" s="245"/>
      <c r="CZ155" s="245"/>
      <c r="DA155" s="245"/>
    </row>
    <row r="156" spans="1:105" s="97" customFormat="1" ht="12.75" customHeight="1" hidden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63">
        <v>1</v>
      </c>
      <c r="V156" s="163">
        <v>3</v>
      </c>
      <c r="W156" s="163">
        <v>9</v>
      </c>
      <c r="X156" s="163">
        <v>0</v>
      </c>
      <c r="Y156" s="163">
        <v>1</v>
      </c>
      <c r="Z156" s="163">
        <v>0</v>
      </c>
      <c r="AA156" s="163">
        <v>0</v>
      </c>
      <c r="AB156" s="163">
        <v>1</v>
      </c>
      <c r="AC156" s="163">
        <v>0</v>
      </c>
      <c r="AD156" s="163">
        <v>0</v>
      </c>
      <c r="AE156" s="89"/>
      <c r="AF156" s="45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322"/>
      <c r="AT156" s="54"/>
      <c r="AU156" s="174"/>
      <c r="AV156" s="190"/>
      <c r="AW156" s="190"/>
      <c r="AX156" s="190"/>
      <c r="AY156" s="190"/>
      <c r="AZ156" s="179"/>
      <c r="BA156" s="173">
        <v>2023</v>
      </c>
      <c r="BB156" s="91"/>
      <c r="BC156" s="92"/>
      <c r="BD156" s="93"/>
      <c r="BE156" s="95">
        <v>4663.7</v>
      </c>
      <c r="BF156" s="95">
        <v>4663.7</v>
      </c>
      <c r="BG156" s="95">
        <v>4663.7</v>
      </c>
      <c r="BH156" s="95">
        <v>4663.7</v>
      </c>
      <c r="BI156" s="95">
        <v>4663.7</v>
      </c>
      <c r="BJ156" s="95">
        <v>4663.7</v>
      </c>
      <c r="BK156" s="95">
        <v>4663.7</v>
      </c>
      <c r="BL156" s="95">
        <v>4663.7</v>
      </c>
      <c r="BM156" s="95">
        <v>4663.7</v>
      </c>
      <c r="BN156" s="95">
        <v>4663.7</v>
      </c>
      <c r="BO156" s="95">
        <v>4663.7</v>
      </c>
      <c r="BP156" s="95">
        <v>4663.7</v>
      </c>
      <c r="BQ156" s="95">
        <v>4663.7</v>
      </c>
      <c r="BR156" s="95">
        <v>4663.7</v>
      </c>
      <c r="BS156" s="95">
        <v>4663.7</v>
      </c>
      <c r="BT156" s="95">
        <v>4663.7</v>
      </c>
      <c r="BU156" s="95">
        <v>4663.7</v>
      </c>
      <c r="BV156" s="114">
        <f t="shared" si="2"/>
        <v>27982.2</v>
      </c>
      <c r="BW156" s="245"/>
      <c r="BX156" s="245"/>
      <c r="BY156" s="245"/>
      <c r="BZ156" s="245"/>
      <c r="CA156" s="245"/>
      <c r="CB156" s="245"/>
      <c r="CC156" s="245"/>
      <c r="CD156" s="245"/>
      <c r="CE156" s="245"/>
      <c r="CF156" s="245"/>
      <c r="CG156" s="245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245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</row>
    <row r="157" spans="1:105" s="97" customFormat="1" ht="12.75" customHeight="1" hidden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63">
        <v>1</v>
      </c>
      <c r="V157" s="163">
        <v>3</v>
      </c>
      <c r="W157" s="163">
        <v>9</v>
      </c>
      <c r="X157" s="163">
        <v>0</v>
      </c>
      <c r="Y157" s="163">
        <v>1</v>
      </c>
      <c r="Z157" s="163">
        <v>0</v>
      </c>
      <c r="AA157" s="163">
        <v>0</v>
      </c>
      <c r="AB157" s="163">
        <v>1</v>
      </c>
      <c r="AC157" s="163">
        <v>0</v>
      </c>
      <c r="AD157" s="163">
        <v>0</v>
      </c>
      <c r="AE157" s="89"/>
      <c r="AF157" s="45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322"/>
      <c r="AT157" s="54"/>
      <c r="AU157" s="174"/>
      <c r="AV157" s="163"/>
      <c r="AW157" s="163"/>
      <c r="AX157" s="163"/>
      <c r="AY157" s="163"/>
      <c r="AZ157" s="179"/>
      <c r="BA157" s="173">
        <v>2023</v>
      </c>
      <c r="BB157" s="91"/>
      <c r="BC157" s="92"/>
      <c r="BD157" s="93"/>
      <c r="BE157" s="95">
        <v>227.5</v>
      </c>
      <c r="BF157" s="95">
        <v>227.5</v>
      </c>
      <c r="BG157" s="95">
        <v>227.5</v>
      </c>
      <c r="BH157" s="95">
        <v>227.5</v>
      </c>
      <c r="BI157" s="95">
        <v>227.5</v>
      </c>
      <c r="BJ157" s="95">
        <v>227.5</v>
      </c>
      <c r="BK157" s="95">
        <v>227.5</v>
      </c>
      <c r="BL157" s="95">
        <v>227.5</v>
      </c>
      <c r="BM157" s="95">
        <v>227.5</v>
      </c>
      <c r="BN157" s="95">
        <v>227.5</v>
      </c>
      <c r="BO157" s="95">
        <v>227.5</v>
      </c>
      <c r="BP157" s="95">
        <v>227.5</v>
      </c>
      <c r="BQ157" s="95">
        <v>227.5</v>
      </c>
      <c r="BR157" s="95">
        <v>227.5</v>
      </c>
      <c r="BS157" s="95">
        <v>227.5</v>
      </c>
      <c r="BT157" s="95">
        <v>227.5</v>
      </c>
      <c r="BU157" s="95">
        <v>227.5</v>
      </c>
      <c r="BV157" s="114">
        <f t="shared" si="2"/>
        <v>1365</v>
      </c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</row>
    <row r="158" spans="1:105" s="97" customFormat="1" ht="12.75" customHeight="1" hidden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63">
        <v>1</v>
      </c>
      <c r="V158" s="163">
        <v>3</v>
      </c>
      <c r="W158" s="163">
        <v>9</v>
      </c>
      <c r="X158" s="163">
        <v>0</v>
      </c>
      <c r="Y158" s="163">
        <v>1</v>
      </c>
      <c r="Z158" s="163">
        <v>0</v>
      </c>
      <c r="AA158" s="163">
        <v>0</v>
      </c>
      <c r="AB158" s="163">
        <v>1</v>
      </c>
      <c r="AC158" s="163">
        <v>0</v>
      </c>
      <c r="AD158" s="163">
        <v>0</v>
      </c>
      <c r="AE158" s="89"/>
      <c r="AF158" s="45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322"/>
      <c r="AT158" s="54"/>
      <c r="AU158" s="174"/>
      <c r="AV158" s="163"/>
      <c r="AW158" s="163"/>
      <c r="AX158" s="163"/>
      <c r="AY158" s="163"/>
      <c r="AZ158" s="179"/>
      <c r="BA158" s="173">
        <v>2023</v>
      </c>
      <c r="BB158" s="91"/>
      <c r="BC158" s="92"/>
      <c r="BD158" s="93"/>
      <c r="BE158" s="95">
        <v>327</v>
      </c>
      <c r="BF158" s="95">
        <v>327</v>
      </c>
      <c r="BG158" s="95">
        <v>327</v>
      </c>
      <c r="BH158" s="95">
        <v>327</v>
      </c>
      <c r="BI158" s="95">
        <v>327</v>
      </c>
      <c r="BJ158" s="95">
        <v>327</v>
      </c>
      <c r="BK158" s="95">
        <v>327</v>
      </c>
      <c r="BL158" s="95">
        <v>327</v>
      </c>
      <c r="BM158" s="95">
        <v>327</v>
      </c>
      <c r="BN158" s="95">
        <v>327</v>
      </c>
      <c r="BO158" s="95">
        <v>327</v>
      </c>
      <c r="BP158" s="95">
        <v>327</v>
      </c>
      <c r="BQ158" s="95">
        <v>327</v>
      </c>
      <c r="BR158" s="95">
        <v>327</v>
      </c>
      <c r="BS158" s="95">
        <v>327</v>
      </c>
      <c r="BT158" s="95">
        <v>327</v>
      </c>
      <c r="BU158" s="95">
        <v>327</v>
      </c>
      <c r="BV158" s="114">
        <f t="shared" si="2"/>
        <v>1962</v>
      </c>
      <c r="BW158" s="245"/>
      <c r="BX158" s="245"/>
      <c r="BY158" s="245"/>
      <c r="BZ158" s="245"/>
      <c r="CA158" s="245"/>
      <c r="CB158" s="245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</row>
    <row r="159" spans="1:105" s="97" customFormat="1" ht="12.75" customHeight="1" hidden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63">
        <v>1</v>
      </c>
      <c r="V159" s="163">
        <v>3</v>
      </c>
      <c r="W159" s="163">
        <v>9</v>
      </c>
      <c r="X159" s="163">
        <v>0</v>
      </c>
      <c r="Y159" s="163">
        <v>1</v>
      </c>
      <c r="Z159" s="163">
        <v>0</v>
      </c>
      <c r="AA159" s="163">
        <v>0</v>
      </c>
      <c r="AB159" s="163">
        <v>1</v>
      </c>
      <c r="AC159" s="163">
        <v>0</v>
      </c>
      <c r="AD159" s="163">
        <v>0</v>
      </c>
      <c r="AE159" s="89"/>
      <c r="AF159" s="45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322"/>
      <c r="AT159" s="54"/>
      <c r="AU159" s="174"/>
      <c r="AV159" s="163"/>
      <c r="AW159" s="163"/>
      <c r="AX159" s="163"/>
      <c r="AY159" s="163"/>
      <c r="AZ159" s="179"/>
      <c r="BA159" s="173">
        <v>2023</v>
      </c>
      <c r="BB159" s="91"/>
      <c r="BC159" s="92"/>
      <c r="BD159" s="93"/>
      <c r="BE159" s="95">
        <v>941.7</v>
      </c>
      <c r="BF159" s="95">
        <v>941.7</v>
      </c>
      <c r="BG159" s="95">
        <v>941.7</v>
      </c>
      <c r="BH159" s="95">
        <v>941.7</v>
      </c>
      <c r="BI159" s="95">
        <v>941.7</v>
      </c>
      <c r="BJ159" s="95">
        <v>941.7</v>
      </c>
      <c r="BK159" s="95">
        <v>941.7</v>
      </c>
      <c r="BL159" s="95">
        <v>941.7</v>
      </c>
      <c r="BM159" s="95">
        <v>941.7</v>
      </c>
      <c r="BN159" s="95">
        <v>941.7</v>
      </c>
      <c r="BO159" s="95">
        <v>941.7</v>
      </c>
      <c r="BP159" s="95">
        <v>941.7</v>
      </c>
      <c r="BQ159" s="95">
        <v>941.7</v>
      </c>
      <c r="BR159" s="95">
        <v>941.7</v>
      </c>
      <c r="BS159" s="95">
        <v>941.7</v>
      </c>
      <c r="BT159" s="95">
        <v>941.7</v>
      </c>
      <c r="BU159" s="95">
        <v>941.7</v>
      </c>
      <c r="BV159" s="114">
        <f t="shared" si="2"/>
        <v>5650.2</v>
      </c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</row>
    <row r="160" spans="1:105" s="97" customFormat="1" ht="12.75" customHeight="1" hidden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63">
        <v>1</v>
      </c>
      <c r="V160" s="163">
        <v>3</v>
      </c>
      <c r="W160" s="163">
        <v>9</v>
      </c>
      <c r="X160" s="163">
        <v>0</v>
      </c>
      <c r="Y160" s="163">
        <v>1</v>
      </c>
      <c r="Z160" s="163">
        <v>0</v>
      </c>
      <c r="AA160" s="163">
        <v>0</v>
      </c>
      <c r="AB160" s="163">
        <v>1</v>
      </c>
      <c r="AC160" s="163">
        <v>0</v>
      </c>
      <c r="AD160" s="163">
        <v>0</v>
      </c>
      <c r="AE160" s="89"/>
      <c r="AF160" s="45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322"/>
      <c r="AT160" s="54"/>
      <c r="AU160" s="174"/>
      <c r="AV160" s="190"/>
      <c r="AW160" s="190"/>
      <c r="AX160" s="190"/>
      <c r="AY160" s="190"/>
      <c r="AZ160" s="179"/>
      <c r="BA160" s="173">
        <v>2023</v>
      </c>
      <c r="BB160" s="91"/>
      <c r="BC160" s="92"/>
      <c r="BD160" s="93"/>
      <c r="BE160" s="95">
        <v>8154.6</v>
      </c>
      <c r="BF160" s="95">
        <v>8154.6</v>
      </c>
      <c r="BG160" s="95">
        <v>8154.6</v>
      </c>
      <c r="BH160" s="95">
        <v>8154.6</v>
      </c>
      <c r="BI160" s="95">
        <v>8154.6</v>
      </c>
      <c r="BJ160" s="95">
        <v>8154.6</v>
      </c>
      <c r="BK160" s="95">
        <v>8154.6</v>
      </c>
      <c r="BL160" s="95">
        <v>8154.6</v>
      </c>
      <c r="BM160" s="95">
        <v>8154.6</v>
      </c>
      <c r="BN160" s="95">
        <v>8154.6</v>
      </c>
      <c r="BO160" s="95">
        <v>8154.6</v>
      </c>
      <c r="BP160" s="95">
        <v>8154.6</v>
      </c>
      <c r="BQ160" s="95">
        <v>8154.6</v>
      </c>
      <c r="BR160" s="95">
        <v>8154.6</v>
      </c>
      <c r="BS160" s="95">
        <v>8154.6</v>
      </c>
      <c r="BT160" s="95">
        <v>8154.6</v>
      </c>
      <c r="BU160" s="95">
        <v>8154.6</v>
      </c>
      <c r="BV160" s="114">
        <f t="shared" si="2"/>
        <v>48927.6</v>
      </c>
      <c r="BW160" s="245"/>
      <c r="BX160" s="245"/>
      <c r="BY160" s="245"/>
      <c r="BZ160" s="245"/>
      <c r="CA160" s="245"/>
      <c r="CB160" s="245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</row>
    <row r="161" spans="1:105" s="97" customFormat="1" ht="12.75" customHeight="1" hidden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63">
        <v>1</v>
      </c>
      <c r="V161" s="163">
        <v>3</v>
      </c>
      <c r="W161" s="163">
        <v>9</v>
      </c>
      <c r="X161" s="163">
        <v>0</v>
      </c>
      <c r="Y161" s="163">
        <v>1</v>
      </c>
      <c r="Z161" s="163">
        <v>0</v>
      </c>
      <c r="AA161" s="163">
        <v>0</v>
      </c>
      <c r="AB161" s="163">
        <v>1</v>
      </c>
      <c r="AC161" s="163">
        <v>0</v>
      </c>
      <c r="AD161" s="163">
        <v>0</v>
      </c>
      <c r="AE161" s="89"/>
      <c r="AF161" s="45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322"/>
      <c r="AT161" s="54"/>
      <c r="AU161" s="174"/>
      <c r="AV161" s="163"/>
      <c r="AW161" s="163"/>
      <c r="AX161" s="163"/>
      <c r="AY161" s="163"/>
      <c r="AZ161" s="179"/>
      <c r="BA161" s="173">
        <v>2023</v>
      </c>
      <c r="BB161" s="91"/>
      <c r="BC161" s="92"/>
      <c r="BD161" s="93"/>
      <c r="BE161" s="95">
        <v>112</v>
      </c>
      <c r="BF161" s="95">
        <v>112</v>
      </c>
      <c r="BG161" s="95">
        <v>112</v>
      </c>
      <c r="BH161" s="95">
        <v>112</v>
      </c>
      <c r="BI161" s="95">
        <v>112</v>
      </c>
      <c r="BJ161" s="95">
        <v>112</v>
      </c>
      <c r="BK161" s="95">
        <v>112</v>
      </c>
      <c r="BL161" s="95">
        <v>112</v>
      </c>
      <c r="BM161" s="95">
        <v>112</v>
      </c>
      <c r="BN161" s="95">
        <v>112</v>
      </c>
      <c r="BO161" s="95">
        <v>112</v>
      </c>
      <c r="BP161" s="95">
        <v>112</v>
      </c>
      <c r="BQ161" s="95">
        <v>112</v>
      </c>
      <c r="BR161" s="95">
        <v>112</v>
      </c>
      <c r="BS161" s="95">
        <v>112</v>
      </c>
      <c r="BT161" s="95">
        <v>112</v>
      </c>
      <c r="BU161" s="95">
        <v>112</v>
      </c>
      <c r="BV161" s="114">
        <f t="shared" si="2"/>
        <v>672</v>
      </c>
      <c r="BW161" s="245"/>
      <c r="BX161" s="245"/>
      <c r="BY161" s="245"/>
      <c r="BZ161" s="245"/>
      <c r="CA161" s="245"/>
      <c r="CB161" s="245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</row>
    <row r="162" spans="1:105" s="97" customFormat="1" ht="12.75" customHeight="1" hidden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63">
        <v>1</v>
      </c>
      <c r="V162" s="163">
        <v>3</v>
      </c>
      <c r="W162" s="163">
        <v>9</v>
      </c>
      <c r="X162" s="163">
        <v>0</v>
      </c>
      <c r="Y162" s="163">
        <v>1</v>
      </c>
      <c r="Z162" s="163">
        <v>0</v>
      </c>
      <c r="AA162" s="163">
        <v>0</v>
      </c>
      <c r="AB162" s="163">
        <v>1</v>
      </c>
      <c r="AC162" s="163">
        <v>0</v>
      </c>
      <c r="AD162" s="163">
        <v>0</v>
      </c>
      <c r="AE162" s="89"/>
      <c r="AF162" s="45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322"/>
      <c r="AT162" s="54"/>
      <c r="AU162" s="174"/>
      <c r="AV162" s="163"/>
      <c r="AW162" s="163"/>
      <c r="AX162" s="163"/>
      <c r="AY162" s="163"/>
      <c r="AZ162" s="179"/>
      <c r="BA162" s="173">
        <v>2023</v>
      </c>
      <c r="BB162" s="91"/>
      <c r="BC162" s="92"/>
      <c r="BD162" s="93"/>
      <c r="BE162" s="95">
        <v>342.5</v>
      </c>
      <c r="BF162" s="95">
        <v>342.5</v>
      </c>
      <c r="BG162" s="95">
        <v>342.5</v>
      </c>
      <c r="BH162" s="95">
        <v>342.5</v>
      </c>
      <c r="BI162" s="95">
        <v>342.5</v>
      </c>
      <c r="BJ162" s="95">
        <v>342.5</v>
      </c>
      <c r="BK162" s="95">
        <v>342.5</v>
      </c>
      <c r="BL162" s="95">
        <v>342.5</v>
      </c>
      <c r="BM162" s="95">
        <v>342.5</v>
      </c>
      <c r="BN162" s="95">
        <v>342.5</v>
      </c>
      <c r="BO162" s="95">
        <v>342.5</v>
      </c>
      <c r="BP162" s="95">
        <v>342.5</v>
      </c>
      <c r="BQ162" s="95">
        <v>342.5</v>
      </c>
      <c r="BR162" s="95">
        <v>342.5</v>
      </c>
      <c r="BS162" s="95">
        <v>342.5</v>
      </c>
      <c r="BT162" s="95">
        <v>342.5</v>
      </c>
      <c r="BU162" s="95">
        <v>342.5</v>
      </c>
      <c r="BV162" s="114">
        <f t="shared" si="2"/>
        <v>2055</v>
      </c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</row>
    <row r="163" spans="1:105" s="97" customFormat="1" ht="12.75" customHeight="1" hidden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63">
        <v>1</v>
      </c>
      <c r="V163" s="163">
        <v>3</v>
      </c>
      <c r="W163" s="163">
        <v>9</v>
      </c>
      <c r="X163" s="163">
        <v>0</v>
      </c>
      <c r="Y163" s="163">
        <v>1</v>
      </c>
      <c r="Z163" s="163">
        <v>0</v>
      </c>
      <c r="AA163" s="163">
        <v>0</v>
      </c>
      <c r="AB163" s="163">
        <v>1</v>
      </c>
      <c r="AC163" s="163">
        <v>0</v>
      </c>
      <c r="AD163" s="163">
        <v>0</v>
      </c>
      <c r="AE163" s="89"/>
      <c r="AF163" s="45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322"/>
      <c r="AT163" s="54"/>
      <c r="AU163" s="174"/>
      <c r="AV163" s="190"/>
      <c r="AW163" s="190"/>
      <c r="AX163" s="190"/>
      <c r="AY163" s="190"/>
      <c r="AZ163" s="179"/>
      <c r="BA163" s="173">
        <v>2023</v>
      </c>
      <c r="BB163" s="91"/>
      <c r="BC163" s="92"/>
      <c r="BD163" s="93"/>
      <c r="BE163" s="95">
        <v>1330</v>
      </c>
      <c r="BF163" s="95">
        <v>1330</v>
      </c>
      <c r="BG163" s="95">
        <v>1330</v>
      </c>
      <c r="BH163" s="95">
        <v>1330</v>
      </c>
      <c r="BI163" s="95">
        <v>1330</v>
      </c>
      <c r="BJ163" s="95">
        <v>1330</v>
      </c>
      <c r="BK163" s="95">
        <v>1330</v>
      </c>
      <c r="BL163" s="95">
        <v>1330</v>
      </c>
      <c r="BM163" s="95">
        <v>1330</v>
      </c>
      <c r="BN163" s="95">
        <v>1330</v>
      </c>
      <c r="BO163" s="95">
        <v>1330</v>
      </c>
      <c r="BP163" s="95">
        <v>1330</v>
      </c>
      <c r="BQ163" s="95">
        <v>1330</v>
      </c>
      <c r="BR163" s="95">
        <v>1330</v>
      </c>
      <c r="BS163" s="95">
        <v>1330</v>
      </c>
      <c r="BT163" s="95">
        <v>1330</v>
      </c>
      <c r="BU163" s="95">
        <v>1330</v>
      </c>
      <c r="BV163" s="114">
        <f t="shared" si="2"/>
        <v>7980</v>
      </c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</row>
    <row r="164" spans="1:105" s="121" customFormat="1" ht="12.75" customHeight="1" hidden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63">
        <v>1</v>
      </c>
      <c r="V164" s="163">
        <v>3</v>
      </c>
      <c r="W164" s="163">
        <v>9</v>
      </c>
      <c r="X164" s="163">
        <v>0</v>
      </c>
      <c r="Y164" s="163">
        <v>1</v>
      </c>
      <c r="Z164" s="163">
        <v>0</v>
      </c>
      <c r="AA164" s="163">
        <v>0</v>
      </c>
      <c r="AB164" s="163">
        <v>1</v>
      </c>
      <c r="AC164" s="163">
        <v>0</v>
      </c>
      <c r="AD164" s="163">
        <v>0</v>
      </c>
      <c r="AE164" s="89"/>
      <c r="AF164" s="45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322"/>
      <c r="AT164" s="54"/>
      <c r="AU164" s="174"/>
      <c r="AV164" s="163"/>
      <c r="AW164" s="163"/>
      <c r="AX164" s="163"/>
      <c r="AY164" s="163"/>
      <c r="AZ164" s="179"/>
      <c r="BA164" s="173">
        <v>2023</v>
      </c>
      <c r="BB164" s="118"/>
      <c r="BC164" s="92"/>
      <c r="BD164" s="119"/>
      <c r="BE164" s="120">
        <v>41</v>
      </c>
      <c r="BF164" s="120">
        <v>41</v>
      </c>
      <c r="BG164" s="120">
        <v>41</v>
      </c>
      <c r="BH164" s="120">
        <v>41</v>
      </c>
      <c r="BI164" s="120">
        <v>41</v>
      </c>
      <c r="BJ164" s="120">
        <v>41</v>
      </c>
      <c r="BK164" s="120">
        <v>41</v>
      </c>
      <c r="BL164" s="120">
        <v>41</v>
      </c>
      <c r="BM164" s="120">
        <v>41</v>
      </c>
      <c r="BN164" s="120">
        <v>41</v>
      </c>
      <c r="BO164" s="120">
        <v>41</v>
      </c>
      <c r="BP164" s="120">
        <v>41</v>
      </c>
      <c r="BQ164" s="120">
        <v>41</v>
      </c>
      <c r="BR164" s="120">
        <v>41</v>
      </c>
      <c r="BS164" s="120">
        <v>41</v>
      </c>
      <c r="BT164" s="120">
        <v>41</v>
      </c>
      <c r="BU164" s="120">
        <v>41</v>
      </c>
      <c r="BV164" s="114">
        <f t="shared" si="2"/>
        <v>246</v>
      </c>
      <c r="BW164" s="248"/>
      <c r="BX164" s="248"/>
      <c r="BY164" s="248"/>
      <c r="BZ164" s="248"/>
      <c r="CA164" s="248"/>
      <c r="CB164" s="248"/>
      <c r="CC164" s="248"/>
      <c r="CD164" s="248"/>
      <c r="CE164" s="248"/>
      <c r="CF164" s="248"/>
      <c r="CG164" s="248"/>
      <c r="CH164" s="248"/>
      <c r="CI164" s="248"/>
      <c r="CJ164" s="248"/>
      <c r="CK164" s="248"/>
      <c r="CL164" s="248"/>
      <c r="CM164" s="248"/>
      <c r="CN164" s="248"/>
      <c r="CO164" s="248"/>
      <c r="CP164" s="248"/>
      <c r="CQ164" s="248"/>
      <c r="CR164" s="248"/>
      <c r="CS164" s="248"/>
      <c r="CT164" s="248"/>
      <c r="CU164" s="248"/>
      <c r="CV164" s="248"/>
      <c r="CW164" s="248"/>
      <c r="CX164" s="248"/>
      <c r="CY164" s="248"/>
      <c r="CZ164" s="248"/>
      <c r="DA164" s="248"/>
    </row>
    <row r="165" spans="1:105" s="97" customFormat="1" ht="12.75" customHeight="1" hidden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63">
        <v>1</v>
      </c>
      <c r="V165" s="163">
        <v>3</v>
      </c>
      <c r="W165" s="163">
        <v>9</v>
      </c>
      <c r="X165" s="163">
        <v>0</v>
      </c>
      <c r="Y165" s="163">
        <v>1</v>
      </c>
      <c r="Z165" s="163">
        <v>0</v>
      </c>
      <c r="AA165" s="163">
        <v>0</v>
      </c>
      <c r="AB165" s="163">
        <v>0</v>
      </c>
      <c r="AC165" s="163">
        <v>0</v>
      </c>
      <c r="AD165" s="163">
        <v>0</v>
      </c>
      <c r="AE165" s="89"/>
      <c r="AF165" s="45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322"/>
      <c r="AT165" s="54"/>
      <c r="AU165" s="174"/>
      <c r="AV165" s="163"/>
      <c r="AW165" s="163"/>
      <c r="AX165" s="163"/>
      <c r="AY165" s="163"/>
      <c r="AZ165" s="179"/>
      <c r="BA165" s="173">
        <v>2023</v>
      </c>
      <c r="BB165" s="91"/>
      <c r="BC165" s="92"/>
      <c r="BD165" s="93"/>
      <c r="BE165" s="95">
        <v>41</v>
      </c>
      <c r="BF165" s="95">
        <v>41</v>
      </c>
      <c r="BG165" s="95">
        <v>41</v>
      </c>
      <c r="BH165" s="95">
        <v>41</v>
      </c>
      <c r="BI165" s="95">
        <v>41</v>
      </c>
      <c r="BJ165" s="95">
        <v>41</v>
      </c>
      <c r="BK165" s="95">
        <v>41</v>
      </c>
      <c r="BL165" s="95">
        <v>41</v>
      </c>
      <c r="BM165" s="95">
        <v>41</v>
      </c>
      <c r="BN165" s="95">
        <v>41</v>
      </c>
      <c r="BO165" s="95">
        <v>41</v>
      </c>
      <c r="BP165" s="95">
        <v>41</v>
      </c>
      <c r="BQ165" s="95">
        <v>41</v>
      </c>
      <c r="BR165" s="95">
        <v>41</v>
      </c>
      <c r="BS165" s="95">
        <v>41</v>
      </c>
      <c r="BT165" s="95">
        <v>41</v>
      </c>
      <c r="BU165" s="95">
        <v>41</v>
      </c>
      <c r="BV165" s="114">
        <f t="shared" si="2"/>
        <v>246</v>
      </c>
      <c r="BW165" s="245"/>
      <c r="BX165" s="245"/>
      <c r="BY165" s="245"/>
      <c r="BZ165" s="245"/>
      <c r="CA165" s="245"/>
      <c r="CB165" s="245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</row>
    <row r="166" spans="1:105" s="10" customFormat="1" ht="15.75" hidden="1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63">
        <v>1</v>
      </c>
      <c r="V166" s="163">
        <v>3</v>
      </c>
      <c r="W166" s="257"/>
      <c r="X166" s="257"/>
      <c r="Y166" s="257"/>
      <c r="Z166" s="257"/>
      <c r="AA166" s="257"/>
      <c r="AB166" s="257"/>
      <c r="AC166" s="257"/>
      <c r="AD166" s="257"/>
      <c r="AE166" s="211"/>
      <c r="AF166" s="127">
        <v>5392578.785403748</v>
      </c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4"/>
      <c r="AT166" s="125"/>
      <c r="AU166" s="191"/>
      <c r="AV166" s="192"/>
      <c r="AW166" s="192"/>
      <c r="AX166" s="192"/>
      <c r="AY166" s="192"/>
      <c r="AZ166" s="192"/>
      <c r="BA166" s="173">
        <v>2023</v>
      </c>
      <c r="BB166" s="123"/>
      <c r="BC166" s="126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</row>
    <row r="167" spans="1:105" s="10" customFormat="1" ht="15.75" hidden="1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63">
        <v>1</v>
      </c>
      <c r="V167" s="163">
        <v>3</v>
      </c>
      <c r="W167" s="257"/>
      <c r="X167" s="257"/>
      <c r="Y167" s="257"/>
      <c r="Z167" s="257"/>
      <c r="AA167" s="257"/>
      <c r="AB167" s="257"/>
      <c r="AC167" s="257"/>
      <c r="AD167" s="257"/>
      <c r="AE167" s="212" t="s">
        <v>44</v>
      </c>
      <c r="AF167" s="127" t="e">
        <f>AJ19</f>
        <v>#REF!</v>
      </c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4"/>
      <c r="AT167" s="125"/>
      <c r="AU167" s="191"/>
      <c r="AV167" s="192"/>
      <c r="AW167" s="192"/>
      <c r="AX167" s="192"/>
      <c r="AY167" s="192"/>
      <c r="AZ167" s="192"/>
      <c r="BA167" s="173">
        <v>2023</v>
      </c>
      <c r="BB167" s="123"/>
      <c r="BC167" s="126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249"/>
      <c r="BX167" s="249"/>
      <c r="BY167" s="249"/>
      <c r="BZ167" s="249"/>
      <c r="CA167" s="249"/>
      <c r="CB167" s="249"/>
      <c r="CC167" s="249"/>
      <c r="CD167" s="249"/>
      <c r="CE167" s="249"/>
      <c r="CF167" s="249"/>
      <c r="CG167" s="249"/>
      <c r="CH167" s="249"/>
      <c r="CI167" s="249"/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  <c r="CY167" s="249"/>
      <c r="CZ167" s="249"/>
      <c r="DA167" s="249"/>
    </row>
    <row r="168" spans="1:105" s="10" customFormat="1" ht="15.75" hidden="1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63">
        <v>1</v>
      </c>
      <c r="V168" s="163">
        <v>3</v>
      </c>
      <c r="W168" s="257"/>
      <c r="X168" s="257"/>
      <c r="Y168" s="257"/>
      <c r="Z168" s="257"/>
      <c r="AA168" s="257"/>
      <c r="AB168" s="258"/>
      <c r="AC168" s="257"/>
      <c r="AD168" s="257"/>
      <c r="AE168" s="212" t="s">
        <v>45</v>
      </c>
      <c r="AF168" s="129" t="e">
        <f>AF166-AF167</f>
        <v>#REF!</v>
      </c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4"/>
      <c r="AT168" s="125"/>
      <c r="AU168" s="191"/>
      <c r="AV168" s="192"/>
      <c r="AW168" s="192"/>
      <c r="AX168" s="192"/>
      <c r="AY168" s="192"/>
      <c r="AZ168" s="192"/>
      <c r="BA168" s="173">
        <v>2023</v>
      </c>
      <c r="BB168" s="123"/>
      <c r="BC168" s="126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249"/>
      <c r="BX168" s="249"/>
      <c r="BY168" s="249"/>
      <c r="BZ168" s="249"/>
      <c r="CA168" s="249"/>
      <c r="CB168" s="249"/>
      <c r="CC168" s="249"/>
      <c r="CD168" s="249"/>
      <c r="CE168" s="249"/>
      <c r="CF168" s="249"/>
      <c r="CG168" s="249"/>
      <c r="CH168" s="249"/>
      <c r="CI168" s="249"/>
      <c r="CJ168" s="249"/>
      <c r="CK168" s="249"/>
      <c r="CL168" s="249"/>
      <c r="CM168" s="249"/>
      <c r="CN168" s="249"/>
      <c r="CO168" s="249"/>
      <c r="CP168" s="249"/>
      <c r="CQ168" s="249"/>
      <c r="CR168" s="249"/>
      <c r="CS168" s="249"/>
      <c r="CT168" s="249"/>
      <c r="CU168" s="249"/>
      <c r="CV168" s="249"/>
      <c r="CW168" s="249"/>
      <c r="CX168" s="249"/>
      <c r="CY168" s="249"/>
      <c r="CZ168" s="249"/>
      <c r="DA168" s="249"/>
    </row>
    <row r="169" spans="1:105" s="135" customFormat="1" ht="15.75" hidden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63">
        <v>1</v>
      </c>
      <c r="V169" s="163">
        <v>3</v>
      </c>
      <c r="W169" s="258"/>
      <c r="X169" s="258"/>
      <c r="Y169" s="258"/>
      <c r="Z169" s="258"/>
      <c r="AA169" s="258"/>
      <c r="AB169" s="258"/>
      <c r="AC169" s="258"/>
      <c r="AD169" s="258"/>
      <c r="AE169" s="211" t="s">
        <v>46</v>
      </c>
      <c r="AF169" s="132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24"/>
      <c r="AT169" s="134"/>
      <c r="AU169" s="193"/>
      <c r="AV169" s="194"/>
      <c r="AW169" s="194"/>
      <c r="AX169" s="194"/>
      <c r="AY169" s="194"/>
      <c r="AZ169" s="192"/>
      <c r="BA169" s="173">
        <v>2023</v>
      </c>
      <c r="BB169" s="133"/>
      <c r="BC169" s="126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250"/>
      <c r="BX169" s="250"/>
      <c r="BY169" s="250"/>
      <c r="BZ169" s="250"/>
      <c r="CA169" s="250"/>
      <c r="CB169" s="250"/>
      <c r="CC169" s="250"/>
      <c r="CD169" s="250"/>
      <c r="CE169" s="250"/>
      <c r="CF169" s="250"/>
      <c r="CG169" s="250"/>
      <c r="CH169" s="250"/>
      <c r="CI169" s="250"/>
      <c r="CJ169" s="250"/>
      <c r="CK169" s="250"/>
      <c r="CL169" s="250"/>
      <c r="CM169" s="250"/>
      <c r="CN169" s="250"/>
      <c r="CO169" s="250"/>
      <c r="CP169" s="250"/>
      <c r="CQ169" s="250"/>
      <c r="CR169" s="250"/>
      <c r="CS169" s="250"/>
      <c r="CT169" s="250"/>
      <c r="CU169" s="250"/>
      <c r="CV169" s="250"/>
      <c r="CW169" s="250"/>
      <c r="CX169" s="250"/>
      <c r="CY169" s="250"/>
      <c r="CZ169" s="250"/>
      <c r="DA169" s="250"/>
    </row>
    <row r="170" spans="1:105" s="135" customFormat="1" ht="15.75" hidden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63">
        <v>1</v>
      </c>
      <c r="V170" s="163">
        <v>3</v>
      </c>
      <c r="W170" s="258"/>
      <c r="X170" s="258"/>
      <c r="Y170" s="258"/>
      <c r="Z170" s="258"/>
      <c r="AA170" s="258"/>
      <c r="AB170" s="258"/>
      <c r="AC170" s="258"/>
      <c r="AD170" s="258"/>
      <c r="AE170" s="213"/>
      <c r="AF170" s="132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24"/>
      <c r="AT170" s="134"/>
      <c r="AU170" s="193"/>
      <c r="AV170" s="194"/>
      <c r="AW170" s="194"/>
      <c r="AX170" s="194"/>
      <c r="AY170" s="194"/>
      <c r="AZ170" s="192"/>
      <c r="BA170" s="173">
        <v>2023</v>
      </c>
      <c r="BB170" s="133"/>
      <c r="BC170" s="126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250"/>
      <c r="BX170" s="250"/>
      <c r="BY170" s="250"/>
      <c r="BZ170" s="250"/>
      <c r="CA170" s="250"/>
      <c r="CB170" s="250"/>
      <c r="CC170" s="250"/>
      <c r="CD170" s="250"/>
      <c r="CE170" s="250"/>
      <c r="CF170" s="250"/>
      <c r="CG170" s="250"/>
      <c r="CH170" s="250"/>
      <c r="CI170" s="250"/>
      <c r="CJ170" s="250"/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0"/>
      <c r="CU170" s="250"/>
      <c r="CV170" s="250"/>
      <c r="CW170" s="250"/>
      <c r="CX170" s="250"/>
      <c r="CY170" s="250"/>
      <c r="CZ170" s="250"/>
      <c r="DA170" s="250"/>
    </row>
    <row r="171" spans="1:105" s="135" customFormat="1" ht="12.75" customHeight="1" hidden="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63">
        <v>1</v>
      </c>
      <c r="V171" s="163">
        <v>3</v>
      </c>
      <c r="W171" s="258"/>
      <c r="X171" s="258"/>
      <c r="Y171" s="258"/>
      <c r="Z171" s="258"/>
      <c r="AA171" s="258"/>
      <c r="AB171" s="258"/>
      <c r="AC171" s="258"/>
      <c r="AD171" s="258"/>
      <c r="AE171" s="213"/>
      <c r="AF171" s="132">
        <v>2011</v>
      </c>
      <c r="AG171" s="133" t="e">
        <f>#REF!+#REF!+#REF!+#REF!+#REF!+#REF!</f>
        <v>#REF!</v>
      </c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24"/>
      <c r="AT171" s="134"/>
      <c r="AU171" s="193"/>
      <c r="AV171" s="194"/>
      <c r="AW171" s="194"/>
      <c r="AX171" s="194"/>
      <c r="AY171" s="194"/>
      <c r="AZ171" s="192"/>
      <c r="BA171" s="173">
        <v>2023</v>
      </c>
      <c r="BB171" s="133"/>
      <c r="BC171" s="126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250"/>
      <c r="BX171" s="250"/>
      <c r="BY171" s="250"/>
      <c r="BZ171" s="250"/>
      <c r="CA171" s="250"/>
      <c r="CB171" s="250"/>
      <c r="CC171" s="250"/>
      <c r="CD171" s="250"/>
      <c r="CE171" s="250"/>
      <c r="CF171" s="250"/>
      <c r="CG171" s="250"/>
      <c r="CH171" s="250"/>
      <c r="CI171" s="250"/>
      <c r="CJ171" s="250"/>
      <c r="CK171" s="250"/>
      <c r="CL171" s="250"/>
      <c r="CM171" s="250"/>
      <c r="CN171" s="250"/>
      <c r="CO171" s="250"/>
      <c r="CP171" s="250"/>
      <c r="CQ171" s="250"/>
      <c r="CR171" s="250"/>
      <c r="CS171" s="250"/>
      <c r="CT171" s="250"/>
      <c r="CU171" s="250"/>
      <c r="CV171" s="250"/>
      <c r="CW171" s="250"/>
      <c r="CX171" s="250"/>
      <c r="CY171" s="250"/>
      <c r="CZ171" s="250"/>
      <c r="DA171" s="250"/>
    </row>
    <row r="172" spans="1:105" s="135" customFormat="1" ht="12.75" customHeight="1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31"/>
      <c r="AF172" s="132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24"/>
      <c r="AT172" s="134"/>
      <c r="AU172" s="193"/>
      <c r="AV172" s="194"/>
      <c r="AW172" s="194"/>
      <c r="AX172" s="194"/>
      <c r="AY172" s="194"/>
      <c r="AZ172" s="234"/>
      <c r="BA172" s="192"/>
      <c r="BB172" s="133"/>
      <c r="BC172" s="126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250"/>
      <c r="BX172" s="250"/>
      <c r="BY172" s="250"/>
      <c r="BZ172" s="250"/>
      <c r="CA172" s="250"/>
      <c r="CB172" s="250"/>
      <c r="CC172" s="250"/>
      <c r="CD172" s="250"/>
      <c r="CE172" s="250"/>
      <c r="CF172" s="250"/>
      <c r="CG172" s="250"/>
      <c r="CH172" s="250"/>
      <c r="CI172" s="250"/>
      <c r="CJ172" s="250"/>
      <c r="CK172" s="250"/>
      <c r="CL172" s="250"/>
      <c r="CM172" s="250"/>
      <c r="CN172" s="250"/>
      <c r="CO172" s="250"/>
      <c r="CP172" s="250"/>
      <c r="CQ172" s="250"/>
      <c r="CR172" s="250"/>
      <c r="CS172" s="250"/>
      <c r="CT172" s="250"/>
      <c r="CU172" s="250"/>
      <c r="CV172" s="250"/>
      <c r="CW172" s="250"/>
      <c r="CX172" s="250"/>
      <c r="CY172" s="250"/>
      <c r="CZ172" s="250"/>
      <c r="DA172" s="250"/>
    </row>
    <row r="173" spans="1:105" s="135" customFormat="1" ht="12.75" customHeight="1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31"/>
      <c r="AF173" s="132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24"/>
      <c r="AT173" s="134"/>
      <c r="AU173" s="193"/>
      <c r="AV173" s="194"/>
      <c r="AW173" s="194"/>
      <c r="AX173" s="194"/>
      <c r="AY173" s="194"/>
      <c r="AZ173" s="192"/>
      <c r="BA173" s="192"/>
      <c r="BB173" s="133"/>
      <c r="BC173" s="126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250"/>
      <c r="BX173" s="250"/>
      <c r="BY173" s="250"/>
      <c r="BZ173" s="250"/>
      <c r="CA173" s="250"/>
      <c r="CB173" s="250"/>
      <c r="CC173" s="250"/>
      <c r="CD173" s="250"/>
      <c r="CE173" s="250"/>
      <c r="CF173" s="250"/>
      <c r="CG173" s="250"/>
      <c r="CH173" s="250"/>
      <c r="CI173" s="250"/>
      <c r="CJ173" s="250"/>
      <c r="CK173" s="250"/>
      <c r="CL173" s="250"/>
      <c r="CM173" s="250"/>
      <c r="CN173" s="250"/>
      <c r="CO173" s="250"/>
      <c r="CP173" s="250"/>
      <c r="CQ173" s="250"/>
      <c r="CR173" s="250"/>
      <c r="CS173" s="250"/>
      <c r="CT173" s="250"/>
      <c r="CU173" s="250"/>
      <c r="CV173" s="250"/>
      <c r="CW173" s="250"/>
      <c r="CX173" s="250"/>
      <c r="CY173" s="250"/>
      <c r="CZ173" s="250"/>
      <c r="DA173" s="250"/>
    </row>
    <row r="174" spans="1:105" s="135" customFormat="1" ht="12.75" customHeight="1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31"/>
      <c r="AF174" s="132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24"/>
      <c r="AT174" s="134"/>
      <c r="AU174" s="193"/>
      <c r="AV174" s="194"/>
      <c r="AW174" s="194"/>
      <c r="AX174" s="194"/>
      <c r="AY174" s="194"/>
      <c r="AZ174" s="192"/>
      <c r="BA174" s="192"/>
      <c r="BB174" s="133"/>
      <c r="BC174" s="126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250"/>
      <c r="BX174" s="250"/>
      <c r="BY174" s="250"/>
      <c r="BZ174" s="250"/>
      <c r="CA174" s="250"/>
      <c r="CB174" s="250"/>
      <c r="CC174" s="250"/>
      <c r="CD174" s="250"/>
      <c r="CE174" s="250"/>
      <c r="CF174" s="250"/>
      <c r="CG174" s="250"/>
      <c r="CH174" s="250"/>
      <c r="CI174" s="250"/>
      <c r="CJ174" s="250"/>
      <c r="CK174" s="250"/>
      <c r="CL174" s="250"/>
      <c r="CM174" s="250"/>
      <c r="CN174" s="250"/>
      <c r="CO174" s="250"/>
      <c r="CP174" s="250"/>
      <c r="CQ174" s="250"/>
      <c r="CR174" s="250"/>
      <c r="CS174" s="250"/>
      <c r="CT174" s="250"/>
      <c r="CU174" s="250"/>
      <c r="CV174" s="250"/>
      <c r="CW174" s="250"/>
      <c r="CX174" s="250"/>
      <c r="CY174" s="250"/>
      <c r="CZ174" s="250"/>
      <c r="DA174" s="250"/>
    </row>
    <row r="175" spans="1:105" s="135" customFormat="1" ht="22.5" customHeight="1" hidden="1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321"/>
      <c r="AF175" s="132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24"/>
      <c r="AT175" s="134"/>
      <c r="AU175" s="193"/>
      <c r="AV175" s="194"/>
      <c r="AW175" s="194"/>
      <c r="AX175" s="194"/>
      <c r="AY175" s="194"/>
      <c r="AZ175" s="192"/>
      <c r="BA175" s="192"/>
      <c r="BB175" s="133"/>
      <c r="BC175" s="126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250"/>
      <c r="BX175" s="250"/>
      <c r="BY175" s="250"/>
      <c r="BZ175" s="250"/>
      <c r="CA175" s="250"/>
      <c r="CB175" s="250"/>
      <c r="CC175" s="250"/>
      <c r="CD175" s="250"/>
      <c r="CE175" s="250"/>
      <c r="CF175" s="250"/>
      <c r="CG175" s="250"/>
      <c r="CH175" s="250"/>
      <c r="CI175" s="250"/>
      <c r="CJ175" s="250"/>
      <c r="CK175" s="250"/>
      <c r="CL175" s="250"/>
      <c r="CM175" s="250"/>
      <c r="CN175" s="250"/>
      <c r="CO175" s="250"/>
      <c r="CP175" s="250"/>
      <c r="CQ175" s="250"/>
      <c r="CR175" s="250"/>
      <c r="CS175" s="250"/>
      <c r="CT175" s="250"/>
      <c r="CU175" s="250"/>
      <c r="CV175" s="250"/>
      <c r="CW175" s="250"/>
      <c r="CX175" s="250"/>
      <c r="CY175" s="250"/>
      <c r="CZ175" s="250"/>
      <c r="DA175" s="250"/>
    </row>
    <row r="176" spans="1:105" s="135" customFormat="1" ht="15" customHeight="1" hidden="1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321"/>
      <c r="AF176" s="132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24"/>
      <c r="AT176" s="134"/>
      <c r="AU176" s="193"/>
      <c r="AV176" s="194"/>
      <c r="AW176" s="194"/>
      <c r="AX176" s="194"/>
      <c r="AY176" s="194"/>
      <c r="AZ176" s="192"/>
      <c r="BA176" s="192"/>
      <c r="BB176" s="133"/>
      <c r="BC176" s="126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250"/>
      <c r="BX176" s="250"/>
      <c r="BY176" s="250"/>
      <c r="BZ176" s="250"/>
      <c r="CA176" s="250"/>
      <c r="CB176" s="250"/>
      <c r="CC176" s="250"/>
      <c r="CD176" s="250"/>
      <c r="CE176" s="250"/>
      <c r="CF176" s="250"/>
      <c r="CG176" s="250"/>
      <c r="CH176" s="250"/>
      <c r="CI176" s="250"/>
      <c r="CJ176" s="250"/>
      <c r="CK176" s="250"/>
      <c r="CL176" s="250"/>
      <c r="CM176" s="250"/>
      <c r="CN176" s="250"/>
      <c r="CO176" s="250"/>
      <c r="CP176" s="250"/>
      <c r="CQ176" s="250"/>
      <c r="CR176" s="250"/>
      <c r="CS176" s="250"/>
      <c r="CT176" s="250"/>
      <c r="CU176" s="250"/>
      <c r="CV176" s="250"/>
      <c r="CW176" s="250"/>
      <c r="CX176" s="250"/>
      <c r="CY176" s="250"/>
      <c r="CZ176" s="250"/>
      <c r="DA176" s="250"/>
    </row>
    <row r="177" spans="1:105" s="135" customFormat="1" ht="22.5" customHeight="1" hidden="1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321"/>
      <c r="AF177" s="132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24"/>
      <c r="AT177" s="134"/>
      <c r="AU177" s="193"/>
      <c r="AV177" s="194"/>
      <c r="AW177" s="194"/>
      <c r="AX177" s="194"/>
      <c r="AY177" s="194"/>
      <c r="AZ177" s="192"/>
      <c r="BA177" s="192"/>
      <c r="BB177" s="133"/>
      <c r="BC177" s="126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250"/>
      <c r="BX177" s="250"/>
      <c r="BY177" s="250"/>
      <c r="BZ177" s="250"/>
      <c r="CA177" s="250"/>
      <c r="CB177" s="250"/>
      <c r="CC177" s="250"/>
      <c r="CD177" s="250"/>
      <c r="CE177" s="250"/>
      <c r="CF177" s="250"/>
      <c r="CG177" s="250"/>
      <c r="CH177" s="250"/>
      <c r="CI177" s="250"/>
      <c r="CJ177" s="250"/>
      <c r="CK177" s="250"/>
      <c r="CL177" s="250"/>
      <c r="CM177" s="250"/>
      <c r="CN177" s="250"/>
      <c r="CO177" s="250"/>
      <c r="CP177" s="250"/>
      <c r="CQ177" s="250"/>
      <c r="CR177" s="250"/>
      <c r="CS177" s="250"/>
      <c r="CT177" s="250"/>
      <c r="CU177" s="250"/>
      <c r="CV177" s="250"/>
      <c r="CW177" s="250"/>
      <c r="CX177" s="250"/>
      <c r="CY177" s="250"/>
      <c r="CZ177" s="250"/>
      <c r="DA177" s="250"/>
    </row>
    <row r="178" spans="1:105" s="135" customFormat="1" ht="22.5" customHeight="1" hidden="1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321"/>
      <c r="AF178" s="132"/>
      <c r="AG178" s="136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24"/>
      <c r="AT178" s="134"/>
      <c r="AU178" s="193"/>
      <c r="AV178" s="194"/>
      <c r="AW178" s="194"/>
      <c r="AX178" s="194"/>
      <c r="AY178" s="194"/>
      <c r="AZ178" s="192"/>
      <c r="BA178" s="192"/>
      <c r="BB178" s="133"/>
      <c r="BC178" s="126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250"/>
      <c r="BX178" s="250"/>
      <c r="BY178" s="250"/>
      <c r="BZ178" s="250"/>
      <c r="CA178" s="250"/>
      <c r="CB178" s="250"/>
      <c r="CC178" s="250"/>
      <c r="CD178" s="250"/>
      <c r="CE178" s="250"/>
      <c r="CF178" s="250"/>
      <c r="CG178" s="250"/>
      <c r="CH178" s="250"/>
      <c r="CI178" s="250"/>
      <c r="CJ178" s="250"/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0"/>
      <c r="CU178" s="250"/>
      <c r="CV178" s="250"/>
      <c r="CW178" s="250"/>
      <c r="CX178" s="250"/>
      <c r="CY178" s="250"/>
      <c r="CZ178" s="250"/>
      <c r="DA178" s="250"/>
    </row>
    <row r="179" spans="1:105" s="135" customFormat="1" ht="15" hidden="1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321"/>
      <c r="AF179" s="132"/>
      <c r="AG179" s="136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24"/>
      <c r="AT179" s="134"/>
      <c r="AU179" s="193"/>
      <c r="AV179" s="194"/>
      <c r="AW179" s="194"/>
      <c r="AX179" s="194"/>
      <c r="AY179" s="194"/>
      <c r="AZ179" s="192"/>
      <c r="BA179" s="192"/>
      <c r="BB179" s="133"/>
      <c r="BC179" s="126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250"/>
      <c r="BX179" s="250"/>
      <c r="BY179" s="250"/>
      <c r="BZ179" s="250"/>
      <c r="CA179" s="250"/>
      <c r="CB179" s="250"/>
      <c r="CC179" s="250"/>
      <c r="CD179" s="250"/>
      <c r="CE179" s="250"/>
      <c r="CF179" s="250"/>
      <c r="CG179" s="250"/>
      <c r="CH179" s="250"/>
      <c r="CI179" s="250"/>
      <c r="CJ179" s="250"/>
      <c r="CK179" s="250"/>
      <c r="CL179" s="250"/>
      <c r="CM179" s="250"/>
      <c r="CN179" s="250"/>
      <c r="CO179" s="250"/>
      <c r="CP179" s="250"/>
      <c r="CQ179" s="250"/>
      <c r="CR179" s="250"/>
      <c r="CS179" s="250"/>
      <c r="CT179" s="250"/>
      <c r="CU179" s="250"/>
      <c r="CV179" s="250"/>
      <c r="CW179" s="250"/>
      <c r="CX179" s="250"/>
      <c r="CY179" s="250"/>
      <c r="CZ179" s="250"/>
      <c r="DA179" s="250"/>
    </row>
    <row r="180" spans="1:105" s="135" customFormat="1" ht="1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321"/>
      <c r="AF180" s="132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24"/>
      <c r="AT180" s="134"/>
      <c r="AU180" s="193"/>
      <c r="AV180" s="193"/>
      <c r="AW180" s="193"/>
      <c r="AX180" s="194"/>
      <c r="AY180" s="194"/>
      <c r="AZ180" s="192"/>
      <c r="BA180" s="192"/>
      <c r="BB180" s="133"/>
      <c r="BC180" s="126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250"/>
      <c r="BX180" s="250"/>
      <c r="BY180" s="250"/>
      <c r="BZ180" s="250"/>
      <c r="CA180" s="250"/>
      <c r="CB180" s="250"/>
      <c r="CC180" s="250"/>
      <c r="CD180" s="250"/>
      <c r="CE180" s="250"/>
      <c r="CF180" s="250"/>
      <c r="CG180" s="250"/>
      <c r="CH180" s="250"/>
      <c r="CI180" s="250"/>
      <c r="CJ180" s="250"/>
      <c r="CK180" s="250"/>
      <c r="CL180" s="250"/>
      <c r="CM180" s="250"/>
      <c r="CN180" s="250"/>
      <c r="CO180" s="250"/>
      <c r="CP180" s="250"/>
      <c r="CQ180" s="250"/>
      <c r="CR180" s="250"/>
      <c r="CS180" s="250"/>
      <c r="CT180" s="250"/>
      <c r="CU180" s="250"/>
      <c r="CV180" s="250"/>
      <c r="CW180" s="250"/>
      <c r="CX180" s="250"/>
      <c r="CY180" s="250"/>
      <c r="CZ180" s="250"/>
      <c r="DA180" s="250"/>
    </row>
    <row r="181" spans="1:105" s="135" customFormat="1" ht="1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31"/>
      <c r="AF181" s="132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24"/>
      <c r="AT181" s="134"/>
      <c r="AU181" s="141"/>
      <c r="AV181" s="141"/>
      <c r="AW181" s="141"/>
      <c r="AX181" s="134"/>
      <c r="AY181" s="134"/>
      <c r="AZ181" s="125"/>
      <c r="BA181" s="125"/>
      <c r="BB181" s="133"/>
      <c r="BC181" s="126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250"/>
      <c r="BX181" s="250"/>
      <c r="BY181" s="250"/>
      <c r="BZ181" s="250"/>
      <c r="CA181" s="250"/>
      <c r="CB181" s="250"/>
      <c r="CC181" s="250"/>
      <c r="CD181" s="250"/>
      <c r="CE181" s="250"/>
      <c r="CF181" s="250"/>
      <c r="CG181" s="250"/>
      <c r="CH181" s="250"/>
      <c r="CI181" s="250"/>
      <c r="CJ181" s="250"/>
      <c r="CK181" s="250"/>
      <c r="CL181" s="250"/>
      <c r="CM181" s="250"/>
      <c r="CN181" s="250"/>
      <c r="CO181" s="250"/>
      <c r="CP181" s="250"/>
      <c r="CQ181" s="250"/>
      <c r="CR181" s="250"/>
      <c r="CS181" s="250"/>
      <c r="CT181" s="250"/>
      <c r="CU181" s="250"/>
      <c r="CV181" s="250"/>
      <c r="CW181" s="250"/>
      <c r="CX181" s="250"/>
      <c r="CY181" s="250"/>
      <c r="CZ181" s="250"/>
      <c r="DA181" s="250"/>
    </row>
    <row r="182" spans="1:105" s="135" customFormat="1" ht="1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31"/>
      <c r="AF182" s="132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24"/>
      <c r="AT182" s="134"/>
      <c r="AU182" s="141"/>
      <c r="AX182" s="270"/>
      <c r="AY182" s="134"/>
      <c r="AZ182" s="125"/>
      <c r="BA182" s="125"/>
      <c r="BB182" s="133"/>
      <c r="BC182" s="126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250"/>
      <c r="BX182" s="250"/>
      <c r="BY182" s="250"/>
      <c r="BZ182" s="250"/>
      <c r="CA182" s="250"/>
      <c r="CB182" s="250"/>
      <c r="CC182" s="250"/>
      <c r="CD182" s="250"/>
      <c r="CE182" s="250"/>
      <c r="CF182" s="250"/>
      <c r="CG182" s="250"/>
      <c r="CH182" s="250"/>
      <c r="CI182" s="250"/>
      <c r="CJ182" s="250"/>
      <c r="CK182" s="250"/>
      <c r="CL182" s="250"/>
      <c r="CM182" s="250"/>
      <c r="CN182" s="250"/>
      <c r="CO182" s="250"/>
      <c r="CP182" s="250"/>
      <c r="CQ182" s="250"/>
      <c r="CR182" s="250"/>
      <c r="CS182" s="250"/>
      <c r="CT182" s="250"/>
      <c r="CU182" s="250"/>
      <c r="CV182" s="250"/>
      <c r="CW182" s="250"/>
      <c r="CX182" s="250"/>
      <c r="CY182" s="250"/>
      <c r="CZ182" s="250"/>
      <c r="DA182" s="250"/>
    </row>
    <row r="183" spans="1:105" s="135" customFormat="1" ht="1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31"/>
      <c r="AF183" s="132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24"/>
      <c r="AT183" s="134"/>
      <c r="AU183" s="141"/>
      <c r="AX183" s="270"/>
      <c r="AY183" s="134"/>
      <c r="AZ183" s="125"/>
      <c r="BA183" s="125"/>
      <c r="BB183" s="133"/>
      <c r="BC183" s="126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250"/>
      <c r="BX183" s="250"/>
      <c r="BY183" s="250"/>
      <c r="BZ183" s="250"/>
      <c r="CA183" s="250"/>
      <c r="CB183" s="250"/>
      <c r="CC183" s="250"/>
      <c r="CD183" s="250"/>
      <c r="CE183" s="250"/>
      <c r="CF183" s="250"/>
      <c r="CG183" s="250"/>
      <c r="CH183" s="250"/>
      <c r="CI183" s="250"/>
      <c r="CJ183" s="250"/>
      <c r="CK183" s="250"/>
      <c r="CL183" s="250"/>
      <c r="CM183" s="250"/>
      <c r="CN183" s="250"/>
      <c r="CO183" s="250"/>
      <c r="CP183" s="250"/>
      <c r="CQ183" s="250"/>
      <c r="CR183" s="250"/>
      <c r="CS183" s="250"/>
      <c r="CT183" s="250"/>
      <c r="CU183" s="250"/>
      <c r="CV183" s="250"/>
      <c r="CW183" s="250"/>
      <c r="CX183" s="250"/>
      <c r="CY183" s="250"/>
      <c r="CZ183" s="250"/>
      <c r="DA183" s="250"/>
    </row>
    <row r="184" spans="1:105" s="135" customFormat="1" ht="1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31"/>
      <c r="AF184" s="132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24"/>
      <c r="AT184" s="134"/>
      <c r="AU184" s="141"/>
      <c r="AX184" s="270"/>
      <c r="AY184" s="134"/>
      <c r="AZ184" s="125"/>
      <c r="BA184" s="125"/>
      <c r="BB184" s="133"/>
      <c r="BC184" s="126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250"/>
      <c r="BX184" s="250"/>
      <c r="BY184" s="250"/>
      <c r="BZ184" s="250"/>
      <c r="CA184" s="250"/>
      <c r="CB184" s="250"/>
      <c r="CC184" s="250"/>
      <c r="CD184" s="250"/>
      <c r="CE184" s="250"/>
      <c r="CF184" s="250"/>
      <c r="CG184" s="250"/>
      <c r="CH184" s="250"/>
      <c r="CI184" s="250"/>
      <c r="CJ184" s="250"/>
      <c r="CK184" s="250"/>
      <c r="CL184" s="250"/>
      <c r="CM184" s="250"/>
      <c r="CN184" s="250"/>
      <c r="CO184" s="250"/>
      <c r="CP184" s="250"/>
      <c r="CQ184" s="250"/>
      <c r="CR184" s="250"/>
      <c r="CS184" s="250"/>
      <c r="CT184" s="250"/>
      <c r="CU184" s="250"/>
      <c r="CV184" s="250"/>
      <c r="CW184" s="250"/>
      <c r="CX184" s="250"/>
      <c r="CY184" s="250"/>
      <c r="CZ184" s="250"/>
      <c r="DA184" s="250"/>
    </row>
    <row r="185" spans="1:105" s="135" customFormat="1" ht="1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31"/>
      <c r="AF185" s="132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24"/>
      <c r="AT185" s="134"/>
      <c r="AU185" s="141"/>
      <c r="AX185" s="270"/>
      <c r="AY185" s="134"/>
      <c r="AZ185" s="125"/>
      <c r="BA185" s="125"/>
      <c r="BB185" s="133"/>
      <c r="BC185" s="126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250"/>
      <c r="BX185" s="250"/>
      <c r="BY185" s="250"/>
      <c r="BZ185" s="250"/>
      <c r="CA185" s="250"/>
      <c r="CB185" s="250"/>
      <c r="CC185" s="250"/>
      <c r="CD185" s="250"/>
      <c r="CE185" s="250"/>
      <c r="CF185" s="250"/>
      <c r="CG185" s="250"/>
      <c r="CH185" s="250"/>
      <c r="CI185" s="250"/>
      <c r="CJ185" s="250"/>
      <c r="CK185" s="250"/>
      <c r="CL185" s="250"/>
      <c r="CM185" s="250"/>
      <c r="CN185" s="250"/>
      <c r="CO185" s="250"/>
      <c r="CP185" s="250"/>
      <c r="CQ185" s="250"/>
      <c r="CR185" s="250"/>
      <c r="CS185" s="250"/>
      <c r="CT185" s="250"/>
      <c r="CU185" s="250"/>
      <c r="CV185" s="250"/>
      <c r="CW185" s="250"/>
      <c r="CX185" s="250"/>
      <c r="CY185" s="250"/>
      <c r="CZ185" s="250"/>
      <c r="DA185" s="250"/>
    </row>
    <row r="186" spans="1:105" s="135" customFormat="1" ht="1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31"/>
      <c r="AF186" s="132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24"/>
      <c r="AT186" s="134"/>
      <c r="AU186" s="141"/>
      <c r="AX186" s="270"/>
      <c r="AY186" s="134"/>
      <c r="AZ186" s="125"/>
      <c r="BA186" s="125"/>
      <c r="BB186" s="133"/>
      <c r="BC186" s="126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250"/>
      <c r="BX186" s="250"/>
      <c r="BY186" s="250"/>
      <c r="BZ186" s="250"/>
      <c r="CA186" s="250"/>
      <c r="CB186" s="250"/>
      <c r="CC186" s="250"/>
      <c r="CD186" s="250"/>
      <c r="CE186" s="250"/>
      <c r="CF186" s="250"/>
      <c r="CG186" s="250"/>
      <c r="CH186" s="250"/>
      <c r="CI186" s="250"/>
      <c r="CJ186" s="250"/>
      <c r="CK186" s="250"/>
      <c r="CL186" s="250"/>
      <c r="CM186" s="250"/>
      <c r="CN186" s="250"/>
      <c r="CO186" s="250"/>
      <c r="CP186" s="250"/>
      <c r="CQ186" s="250"/>
      <c r="CR186" s="250"/>
      <c r="CS186" s="250"/>
      <c r="CT186" s="250"/>
      <c r="CU186" s="250"/>
      <c r="CV186" s="250"/>
      <c r="CW186" s="250"/>
      <c r="CX186" s="250"/>
      <c r="CY186" s="250"/>
      <c r="CZ186" s="250"/>
      <c r="DA186" s="250"/>
    </row>
    <row r="187" spans="1:105" s="135" customFormat="1" ht="1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31"/>
      <c r="AF187" s="132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24"/>
      <c r="AT187" s="134"/>
      <c r="AU187" s="264"/>
      <c r="AV187" s="264"/>
      <c r="AW187" s="264"/>
      <c r="AX187" s="262"/>
      <c r="AY187" s="134"/>
      <c r="AZ187" s="125"/>
      <c r="BA187" s="125"/>
      <c r="BB187" s="133"/>
      <c r="BC187" s="126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250"/>
      <c r="BX187" s="250"/>
      <c r="BY187" s="250"/>
      <c r="BZ187" s="250"/>
      <c r="CA187" s="250"/>
      <c r="CB187" s="250"/>
      <c r="CC187" s="250"/>
      <c r="CD187" s="250"/>
      <c r="CE187" s="250"/>
      <c r="CF187" s="250"/>
      <c r="CG187" s="250"/>
      <c r="CH187" s="250"/>
      <c r="CI187" s="250"/>
      <c r="CJ187" s="250"/>
      <c r="CK187" s="250"/>
      <c r="CL187" s="250"/>
      <c r="CM187" s="250"/>
      <c r="CN187" s="250"/>
      <c r="CO187" s="250"/>
      <c r="CP187" s="250"/>
      <c r="CQ187" s="250"/>
      <c r="CR187" s="250"/>
      <c r="CS187" s="250"/>
      <c r="CT187" s="250"/>
      <c r="CU187" s="250"/>
      <c r="CV187" s="250"/>
      <c r="CW187" s="250"/>
      <c r="CX187" s="250"/>
      <c r="CY187" s="250"/>
      <c r="CZ187" s="250"/>
      <c r="DA187" s="250"/>
    </row>
    <row r="188" spans="1:105" s="135" customFormat="1" ht="1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31"/>
      <c r="AF188" s="132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24"/>
      <c r="AT188" s="134"/>
      <c r="AU188" s="264"/>
      <c r="AV188" s="264"/>
      <c r="AW188" s="264"/>
      <c r="AX188" s="263"/>
      <c r="AY188" s="263"/>
      <c r="AZ188" s="125"/>
      <c r="BA188" s="125"/>
      <c r="BB188" s="133"/>
      <c r="BC188" s="126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250"/>
      <c r="BX188" s="250"/>
      <c r="BY188" s="250"/>
      <c r="BZ188" s="250"/>
      <c r="CA188" s="250"/>
      <c r="CB188" s="250"/>
      <c r="CC188" s="250"/>
      <c r="CD188" s="250"/>
      <c r="CE188" s="250"/>
      <c r="CF188" s="250"/>
      <c r="CG188" s="250"/>
      <c r="CH188" s="250"/>
      <c r="CI188" s="250"/>
      <c r="CJ188" s="250"/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0"/>
      <c r="CU188" s="250"/>
      <c r="CV188" s="250"/>
      <c r="CW188" s="250"/>
      <c r="CX188" s="250"/>
      <c r="CY188" s="250"/>
      <c r="CZ188" s="250"/>
      <c r="DA188" s="250"/>
    </row>
    <row r="189" spans="1:105" s="135" customFormat="1" ht="12">
      <c r="A189" s="235"/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31"/>
      <c r="AF189" s="132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24"/>
      <c r="AT189" s="134"/>
      <c r="AU189" s="141"/>
      <c r="AV189" s="134"/>
      <c r="AW189" s="134"/>
      <c r="AX189" s="134"/>
      <c r="AY189" s="134"/>
      <c r="AZ189" s="125"/>
      <c r="BA189" s="125"/>
      <c r="BB189" s="133"/>
      <c r="BC189" s="126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250"/>
      <c r="BX189" s="250"/>
      <c r="BY189" s="250"/>
      <c r="BZ189" s="250"/>
      <c r="CA189" s="250"/>
      <c r="CB189" s="250"/>
      <c r="CC189" s="250"/>
      <c r="CD189" s="250"/>
      <c r="CE189" s="250"/>
      <c r="CF189" s="250"/>
      <c r="CG189" s="250"/>
      <c r="CH189" s="250"/>
      <c r="CI189" s="250"/>
      <c r="CJ189" s="250"/>
      <c r="CK189" s="250"/>
      <c r="CL189" s="250"/>
      <c r="CM189" s="250"/>
      <c r="CN189" s="250"/>
      <c r="CO189" s="250"/>
      <c r="CP189" s="250"/>
      <c r="CQ189" s="250"/>
      <c r="CR189" s="250"/>
      <c r="CS189" s="250"/>
      <c r="CT189" s="250"/>
      <c r="CU189" s="250"/>
      <c r="CV189" s="250"/>
      <c r="CW189" s="250"/>
      <c r="CX189" s="250"/>
      <c r="CY189" s="250"/>
      <c r="CZ189" s="250"/>
      <c r="DA189" s="250"/>
    </row>
    <row r="190" spans="1:105" s="135" customFormat="1" ht="12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31"/>
      <c r="AF190" s="132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24"/>
      <c r="AT190" s="134"/>
      <c r="AU190" s="141"/>
      <c r="AV190" s="134"/>
      <c r="AW190" s="134"/>
      <c r="AX190" s="134"/>
      <c r="AY190" s="134"/>
      <c r="AZ190" s="125"/>
      <c r="BA190" s="125"/>
      <c r="BB190" s="133"/>
      <c r="BC190" s="126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250"/>
      <c r="BX190" s="250"/>
      <c r="BY190" s="250"/>
      <c r="BZ190" s="250"/>
      <c r="CA190" s="250"/>
      <c r="CB190" s="250"/>
      <c r="CC190" s="250"/>
      <c r="CD190" s="250"/>
      <c r="CE190" s="250"/>
      <c r="CF190" s="250"/>
      <c r="CG190" s="250"/>
      <c r="CH190" s="250"/>
      <c r="CI190" s="250"/>
      <c r="CJ190" s="250"/>
      <c r="CK190" s="250"/>
      <c r="CL190" s="250"/>
      <c r="CM190" s="250"/>
      <c r="CN190" s="250"/>
      <c r="CO190" s="250"/>
      <c r="CP190" s="250"/>
      <c r="CQ190" s="250"/>
      <c r="CR190" s="250"/>
      <c r="CS190" s="250"/>
      <c r="CT190" s="250"/>
      <c r="CU190" s="250"/>
      <c r="CV190" s="250"/>
      <c r="CW190" s="250"/>
      <c r="CX190" s="250"/>
      <c r="CY190" s="250"/>
      <c r="CZ190" s="250"/>
      <c r="DA190" s="250"/>
    </row>
    <row r="191" spans="1:105" s="135" customFormat="1" ht="12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31"/>
      <c r="AF191" s="132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24"/>
      <c r="AT191" s="134"/>
      <c r="AU191" s="141"/>
      <c r="AV191" s="134"/>
      <c r="AW191" s="134"/>
      <c r="AX191" s="134"/>
      <c r="AY191" s="134"/>
      <c r="AZ191" s="125"/>
      <c r="BA191" s="125"/>
      <c r="BB191" s="133"/>
      <c r="BC191" s="126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250"/>
      <c r="BX191" s="250"/>
      <c r="BY191" s="250"/>
      <c r="BZ191" s="250"/>
      <c r="CA191" s="250"/>
      <c r="CB191" s="250"/>
      <c r="CC191" s="250"/>
      <c r="CD191" s="250"/>
      <c r="CE191" s="250"/>
      <c r="CF191" s="250"/>
      <c r="CG191" s="250"/>
      <c r="CH191" s="250"/>
      <c r="CI191" s="250"/>
      <c r="CJ191" s="250"/>
      <c r="CK191" s="250"/>
      <c r="CL191" s="250"/>
      <c r="CM191" s="250"/>
      <c r="CN191" s="250"/>
      <c r="CO191" s="250"/>
      <c r="CP191" s="250"/>
      <c r="CQ191" s="250"/>
      <c r="CR191" s="250"/>
      <c r="CS191" s="250"/>
      <c r="CT191" s="250"/>
      <c r="CU191" s="250"/>
      <c r="CV191" s="250"/>
      <c r="CW191" s="250"/>
      <c r="CX191" s="250"/>
      <c r="CY191" s="250"/>
      <c r="CZ191" s="250"/>
      <c r="DA191" s="250"/>
    </row>
    <row r="192" spans="1:105" s="135" customFormat="1" ht="12">
      <c r="A192" s="235"/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31"/>
      <c r="AF192" s="132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24"/>
      <c r="AT192" s="134"/>
      <c r="AU192" s="141"/>
      <c r="AV192" s="134"/>
      <c r="AW192" s="134"/>
      <c r="AX192" s="134"/>
      <c r="AY192" s="134"/>
      <c r="AZ192" s="125"/>
      <c r="BA192" s="125"/>
      <c r="BB192" s="133"/>
      <c r="BC192" s="126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250"/>
      <c r="BX192" s="250"/>
      <c r="BY192" s="250"/>
      <c r="BZ192" s="250"/>
      <c r="CA192" s="250"/>
      <c r="CB192" s="250"/>
      <c r="CC192" s="250"/>
      <c r="CD192" s="250"/>
      <c r="CE192" s="250"/>
      <c r="CF192" s="250"/>
      <c r="CG192" s="250"/>
      <c r="CH192" s="250"/>
      <c r="CI192" s="250"/>
      <c r="CJ192" s="250"/>
      <c r="CK192" s="250"/>
      <c r="CL192" s="250"/>
      <c r="CM192" s="250"/>
      <c r="CN192" s="250"/>
      <c r="CO192" s="250"/>
      <c r="CP192" s="250"/>
      <c r="CQ192" s="250"/>
      <c r="CR192" s="250"/>
      <c r="CS192" s="250"/>
      <c r="CT192" s="250"/>
      <c r="CU192" s="250"/>
      <c r="CV192" s="250"/>
      <c r="CW192" s="250"/>
      <c r="CX192" s="250"/>
      <c r="CY192" s="250"/>
      <c r="CZ192" s="250"/>
      <c r="DA192" s="250"/>
    </row>
    <row r="193" spans="1:105" s="135" customFormat="1" ht="12">
      <c r="A193" s="236"/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5"/>
      <c r="S193" s="235"/>
      <c r="T193" s="235"/>
      <c r="U193" s="235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31"/>
      <c r="AF193" s="132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24"/>
      <c r="AT193" s="134"/>
      <c r="AU193" s="141"/>
      <c r="AV193" s="134"/>
      <c r="AW193" s="134"/>
      <c r="AX193" s="134"/>
      <c r="AY193" s="134"/>
      <c r="AZ193" s="125"/>
      <c r="BA193" s="125"/>
      <c r="BB193" s="133"/>
      <c r="BC193" s="126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250"/>
      <c r="BX193" s="250"/>
      <c r="BY193" s="250"/>
      <c r="BZ193" s="250"/>
      <c r="CA193" s="250"/>
      <c r="CB193" s="250"/>
      <c r="CC193" s="250"/>
      <c r="CD193" s="250"/>
      <c r="CE193" s="250"/>
      <c r="CF193" s="250"/>
      <c r="CG193" s="250"/>
      <c r="CH193" s="250"/>
      <c r="CI193" s="250"/>
      <c r="CJ193" s="250"/>
      <c r="CK193" s="250"/>
      <c r="CL193" s="250"/>
      <c r="CM193" s="250"/>
      <c r="CN193" s="250"/>
      <c r="CO193" s="250"/>
      <c r="CP193" s="250"/>
      <c r="CQ193" s="250"/>
      <c r="CR193" s="250"/>
      <c r="CS193" s="250"/>
      <c r="CT193" s="250"/>
      <c r="CU193" s="250"/>
      <c r="CV193" s="250"/>
      <c r="CW193" s="250"/>
      <c r="CX193" s="250"/>
      <c r="CY193" s="250"/>
      <c r="CZ193" s="250"/>
      <c r="DA193" s="250"/>
    </row>
    <row r="194" spans="1:105" s="135" customFormat="1" ht="12">
      <c r="A194" s="236"/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5"/>
      <c r="S194" s="235"/>
      <c r="T194" s="235"/>
      <c r="U194" s="235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31"/>
      <c r="AF194" s="132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24"/>
      <c r="AT194" s="134"/>
      <c r="AU194" s="141"/>
      <c r="AV194" s="134"/>
      <c r="AW194" s="134"/>
      <c r="AX194" s="134"/>
      <c r="AY194" s="134"/>
      <c r="AZ194" s="125"/>
      <c r="BA194" s="125"/>
      <c r="BB194" s="133"/>
      <c r="BC194" s="126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250"/>
      <c r="BX194" s="250"/>
      <c r="BY194" s="250"/>
      <c r="BZ194" s="250"/>
      <c r="CA194" s="250"/>
      <c r="CB194" s="250"/>
      <c r="CC194" s="250"/>
      <c r="CD194" s="250"/>
      <c r="CE194" s="250"/>
      <c r="CF194" s="250"/>
      <c r="CG194" s="250"/>
      <c r="CH194" s="250"/>
      <c r="CI194" s="250"/>
      <c r="CJ194" s="250"/>
      <c r="CK194" s="250"/>
      <c r="CL194" s="250"/>
      <c r="CM194" s="250"/>
      <c r="CN194" s="250"/>
      <c r="CO194" s="250"/>
      <c r="CP194" s="250"/>
      <c r="CQ194" s="250"/>
      <c r="CR194" s="250"/>
      <c r="CS194" s="250"/>
      <c r="CT194" s="250"/>
      <c r="CU194" s="250"/>
      <c r="CV194" s="250"/>
      <c r="CW194" s="250"/>
      <c r="CX194" s="250"/>
      <c r="CY194" s="250"/>
      <c r="CZ194" s="250"/>
      <c r="DA194" s="250"/>
    </row>
    <row r="195" spans="1:105" s="135" customFormat="1" ht="12">
      <c r="A195" s="236"/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5"/>
      <c r="S195" s="235"/>
      <c r="T195" s="235"/>
      <c r="U195" s="235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31"/>
      <c r="AF195" s="132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24"/>
      <c r="AT195" s="134"/>
      <c r="AU195" s="141"/>
      <c r="AV195" s="134"/>
      <c r="AW195" s="134"/>
      <c r="AX195" s="134"/>
      <c r="AY195" s="134"/>
      <c r="AZ195" s="125"/>
      <c r="BA195" s="125"/>
      <c r="BB195" s="133"/>
      <c r="BC195" s="126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250"/>
      <c r="BX195" s="250"/>
      <c r="BY195" s="250"/>
      <c r="BZ195" s="250"/>
      <c r="CA195" s="250"/>
      <c r="CB195" s="250"/>
      <c r="CC195" s="250"/>
      <c r="CD195" s="250"/>
      <c r="CE195" s="250"/>
      <c r="CF195" s="250"/>
      <c r="CG195" s="250"/>
      <c r="CH195" s="250"/>
      <c r="CI195" s="250"/>
      <c r="CJ195" s="250"/>
      <c r="CK195" s="250"/>
      <c r="CL195" s="250"/>
      <c r="CM195" s="250"/>
      <c r="CN195" s="250"/>
      <c r="CO195" s="250"/>
      <c r="CP195" s="250"/>
      <c r="CQ195" s="250"/>
      <c r="CR195" s="250"/>
      <c r="CS195" s="250"/>
      <c r="CT195" s="250"/>
      <c r="CU195" s="250"/>
      <c r="CV195" s="250"/>
      <c r="CW195" s="250"/>
      <c r="CX195" s="250"/>
      <c r="CY195" s="250"/>
      <c r="CZ195" s="250"/>
      <c r="DA195" s="250"/>
    </row>
    <row r="196" spans="1:105" s="135" customFormat="1" ht="12">
      <c r="A196" s="236"/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5"/>
      <c r="S196" s="235"/>
      <c r="T196" s="235"/>
      <c r="U196" s="235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31"/>
      <c r="AF196" s="132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24"/>
      <c r="AT196" s="134"/>
      <c r="AU196" s="141"/>
      <c r="AV196" s="134"/>
      <c r="AW196" s="134"/>
      <c r="AX196" s="134"/>
      <c r="AY196" s="134"/>
      <c r="AZ196" s="125"/>
      <c r="BA196" s="125"/>
      <c r="BB196" s="133"/>
      <c r="BC196" s="126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250"/>
      <c r="BX196" s="250"/>
      <c r="BY196" s="250"/>
      <c r="BZ196" s="250"/>
      <c r="CA196" s="250"/>
      <c r="CB196" s="250"/>
      <c r="CC196" s="250"/>
      <c r="CD196" s="250"/>
      <c r="CE196" s="250"/>
      <c r="CF196" s="250"/>
      <c r="CG196" s="250"/>
      <c r="CH196" s="250"/>
      <c r="CI196" s="250"/>
      <c r="CJ196" s="250"/>
      <c r="CK196" s="250"/>
      <c r="CL196" s="250"/>
      <c r="CM196" s="250"/>
      <c r="CN196" s="250"/>
      <c r="CO196" s="250"/>
      <c r="CP196" s="250"/>
      <c r="CQ196" s="250"/>
      <c r="CR196" s="250"/>
      <c r="CS196" s="250"/>
      <c r="CT196" s="250"/>
      <c r="CU196" s="250"/>
      <c r="CV196" s="250"/>
      <c r="CW196" s="250"/>
      <c r="CX196" s="250"/>
      <c r="CY196" s="250"/>
      <c r="CZ196" s="250"/>
      <c r="DA196" s="250"/>
    </row>
    <row r="197" spans="1:105" s="135" customFormat="1" ht="12">
      <c r="A197" s="236"/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5"/>
      <c r="S197" s="235"/>
      <c r="T197" s="235"/>
      <c r="U197" s="235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31"/>
      <c r="AF197" s="132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24"/>
      <c r="AT197" s="134"/>
      <c r="AU197" s="141"/>
      <c r="AV197" s="134"/>
      <c r="AW197" s="134"/>
      <c r="AX197" s="134"/>
      <c r="AY197" s="134"/>
      <c r="AZ197" s="125"/>
      <c r="BA197" s="125"/>
      <c r="BB197" s="133"/>
      <c r="BC197" s="126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250"/>
      <c r="BX197" s="250"/>
      <c r="BY197" s="250"/>
      <c r="BZ197" s="250"/>
      <c r="CA197" s="250"/>
      <c r="CB197" s="250"/>
      <c r="CC197" s="250"/>
      <c r="CD197" s="250"/>
      <c r="CE197" s="250"/>
      <c r="CF197" s="250"/>
      <c r="CG197" s="250"/>
      <c r="CH197" s="250"/>
      <c r="CI197" s="250"/>
      <c r="CJ197" s="250"/>
      <c r="CK197" s="250"/>
      <c r="CL197" s="250"/>
      <c r="CM197" s="250"/>
      <c r="CN197" s="250"/>
      <c r="CO197" s="250"/>
      <c r="CP197" s="250"/>
      <c r="CQ197" s="250"/>
      <c r="CR197" s="250"/>
      <c r="CS197" s="250"/>
      <c r="CT197" s="250"/>
      <c r="CU197" s="250"/>
      <c r="CV197" s="250"/>
      <c r="CW197" s="250"/>
      <c r="CX197" s="250"/>
      <c r="CY197" s="250"/>
      <c r="CZ197" s="250"/>
      <c r="DA197" s="250"/>
    </row>
    <row r="198" spans="1:105" s="135" customFormat="1" ht="12">
      <c r="A198" s="236"/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5"/>
      <c r="S198" s="235"/>
      <c r="T198" s="235"/>
      <c r="U198" s="235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31"/>
      <c r="AF198" s="132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24"/>
      <c r="AT198" s="134"/>
      <c r="AU198" s="141"/>
      <c r="AV198" s="134"/>
      <c r="AW198" s="134"/>
      <c r="AX198" s="134"/>
      <c r="AY198" s="134"/>
      <c r="AZ198" s="125"/>
      <c r="BA198" s="125"/>
      <c r="BB198" s="133"/>
      <c r="BC198" s="126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250"/>
      <c r="BX198" s="250"/>
      <c r="BY198" s="250"/>
      <c r="BZ198" s="250"/>
      <c r="CA198" s="250"/>
      <c r="CB198" s="250"/>
      <c r="CC198" s="250"/>
      <c r="CD198" s="250"/>
      <c r="CE198" s="250"/>
      <c r="CF198" s="250"/>
      <c r="CG198" s="250"/>
      <c r="CH198" s="250"/>
      <c r="CI198" s="250"/>
      <c r="CJ198" s="250"/>
      <c r="CK198" s="250"/>
      <c r="CL198" s="250"/>
      <c r="CM198" s="250"/>
      <c r="CN198" s="250"/>
      <c r="CO198" s="250"/>
      <c r="CP198" s="250"/>
      <c r="CQ198" s="250"/>
      <c r="CR198" s="250"/>
      <c r="CS198" s="250"/>
      <c r="CT198" s="250"/>
      <c r="CU198" s="250"/>
      <c r="CV198" s="250"/>
      <c r="CW198" s="250"/>
      <c r="CX198" s="250"/>
      <c r="CY198" s="250"/>
      <c r="CZ198" s="250"/>
      <c r="DA198" s="250"/>
    </row>
    <row r="199" spans="1:105" s="135" customFormat="1" ht="12">
      <c r="A199" s="236"/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5"/>
      <c r="S199" s="235"/>
      <c r="T199" s="235"/>
      <c r="U199" s="235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31"/>
      <c r="AF199" s="132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24"/>
      <c r="AT199" s="134"/>
      <c r="AU199" s="141"/>
      <c r="AV199" s="134"/>
      <c r="AW199" s="134"/>
      <c r="AX199" s="134"/>
      <c r="AY199" s="134"/>
      <c r="AZ199" s="125"/>
      <c r="BA199" s="125"/>
      <c r="BB199" s="133"/>
      <c r="BC199" s="126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250"/>
      <c r="BX199" s="250"/>
      <c r="BY199" s="250"/>
      <c r="BZ199" s="250"/>
      <c r="CA199" s="250"/>
      <c r="CB199" s="250"/>
      <c r="CC199" s="250"/>
      <c r="CD199" s="250"/>
      <c r="CE199" s="250"/>
      <c r="CF199" s="250"/>
      <c r="CG199" s="250"/>
      <c r="CH199" s="250"/>
      <c r="CI199" s="250"/>
      <c r="CJ199" s="250"/>
      <c r="CK199" s="250"/>
      <c r="CL199" s="250"/>
      <c r="CM199" s="250"/>
      <c r="CN199" s="250"/>
      <c r="CO199" s="250"/>
      <c r="CP199" s="250"/>
      <c r="CQ199" s="250"/>
      <c r="CR199" s="250"/>
      <c r="CS199" s="250"/>
      <c r="CT199" s="250"/>
      <c r="CU199" s="250"/>
      <c r="CV199" s="250"/>
      <c r="CW199" s="250"/>
      <c r="CX199" s="250"/>
      <c r="CY199" s="250"/>
      <c r="CZ199" s="250"/>
      <c r="DA199" s="250"/>
    </row>
    <row r="200" spans="1:105" s="135" customFormat="1" ht="15">
      <c r="A200" s="236"/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5"/>
      <c r="S200" s="235"/>
      <c r="T200" s="235"/>
      <c r="U200" s="235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31"/>
      <c r="AF200" s="132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24"/>
      <c r="AT200" s="134"/>
      <c r="AU200" s="141"/>
      <c r="AV200" s="303"/>
      <c r="AW200" s="303"/>
      <c r="AX200" s="134"/>
      <c r="AY200" s="134"/>
      <c r="AZ200" s="125"/>
      <c r="BA200" s="125"/>
      <c r="BB200" s="133"/>
      <c r="BC200" s="126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250"/>
      <c r="BX200" s="250"/>
      <c r="BY200" s="250"/>
      <c r="BZ200" s="250"/>
      <c r="CA200" s="250"/>
      <c r="CB200" s="250"/>
      <c r="CC200" s="250"/>
      <c r="CD200" s="250"/>
      <c r="CE200" s="250"/>
      <c r="CF200" s="250"/>
      <c r="CG200" s="250"/>
      <c r="CH200" s="250"/>
      <c r="CI200" s="250"/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0"/>
      <c r="CU200" s="250"/>
      <c r="CV200" s="250"/>
      <c r="CW200" s="250"/>
      <c r="CX200" s="250"/>
      <c r="CY200" s="250"/>
      <c r="CZ200" s="250"/>
      <c r="DA200" s="250"/>
    </row>
    <row r="201" spans="1:105" s="135" customFormat="1" ht="15">
      <c r="A201" s="236"/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5"/>
      <c r="S201" s="235"/>
      <c r="T201" s="235"/>
      <c r="U201" s="235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31"/>
      <c r="AF201" s="132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24"/>
      <c r="AT201" s="134"/>
      <c r="AU201" s="141"/>
      <c r="AV201" s="303"/>
      <c r="AW201" s="303"/>
      <c r="AX201" s="134"/>
      <c r="AY201" s="134"/>
      <c r="AZ201" s="125"/>
      <c r="BA201" s="125"/>
      <c r="BB201" s="133"/>
      <c r="BC201" s="126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250"/>
      <c r="BX201" s="250"/>
      <c r="BY201" s="250"/>
      <c r="BZ201" s="250"/>
      <c r="CA201" s="250"/>
      <c r="CB201" s="250"/>
      <c r="CC201" s="250"/>
      <c r="CD201" s="250"/>
      <c r="CE201" s="250"/>
      <c r="CF201" s="250"/>
      <c r="CG201" s="250"/>
      <c r="CH201" s="250"/>
      <c r="CI201" s="250"/>
      <c r="CJ201" s="250"/>
      <c r="CK201" s="250"/>
      <c r="CL201" s="250"/>
      <c r="CM201" s="250"/>
      <c r="CN201" s="250"/>
      <c r="CO201" s="250"/>
      <c r="CP201" s="250"/>
      <c r="CQ201" s="250"/>
      <c r="CR201" s="250"/>
      <c r="CS201" s="250"/>
      <c r="CT201" s="250"/>
      <c r="CU201" s="250"/>
      <c r="CV201" s="250"/>
      <c r="CW201" s="250"/>
      <c r="CX201" s="250"/>
      <c r="CY201" s="250"/>
      <c r="CZ201" s="250"/>
      <c r="DA201" s="250"/>
    </row>
    <row r="202" spans="1:105" s="135" customFormat="1" ht="15">
      <c r="A202" s="236"/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5"/>
      <c r="S202" s="235"/>
      <c r="T202" s="235"/>
      <c r="U202" s="235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31"/>
      <c r="AF202" s="132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24"/>
      <c r="AT202" s="134"/>
      <c r="AU202" s="141"/>
      <c r="AV202" s="303"/>
      <c r="AW202" s="303"/>
      <c r="AX202" s="134"/>
      <c r="AY202" s="134"/>
      <c r="AZ202" s="125"/>
      <c r="BA202" s="125"/>
      <c r="BB202" s="133"/>
      <c r="BC202" s="126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250"/>
      <c r="BX202" s="250"/>
      <c r="BY202" s="250"/>
      <c r="BZ202" s="250"/>
      <c r="CA202" s="250"/>
      <c r="CB202" s="250"/>
      <c r="CC202" s="250"/>
      <c r="CD202" s="250"/>
      <c r="CE202" s="250"/>
      <c r="CF202" s="250"/>
      <c r="CG202" s="250"/>
      <c r="CH202" s="250"/>
      <c r="CI202" s="250"/>
      <c r="CJ202" s="250"/>
      <c r="CK202" s="250"/>
      <c r="CL202" s="250"/>
      <c r="CM202" s="250"/>
      <c r="CN202" s="250"/>
      <c r="CO202" s="250"/>
      <c r="CP202" s="250"/>
      <c r="CQ202" s="250"/>
      <c r="CR202" s="250"/>
      <c r="CS202" s="250"/>
      <c r="CT202" s="250"/>
      <c r="CU202" s="250"/>
      <c r="CV202" s="250"/>
      <c r="CW202" s="250"/>
      <c r="CX202" s="250"/>
      <c r="CY202" s="250"/>
      <c r="CZ202" s="250"/>
      <c r="DA202" s="250"/>
    </row>
    <row r="203" spans="1:105" s="135" customFormat="1" ht="15">
      <c r="A203" s="236"/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5"/>
      <c r="S203" s="235"/>
      <c r="T203" s="235"/>
      <c r="U203" s="235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31"/>
      <c r="AF203" s="132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24"/>
      <c r="AT203" s="134"/>
      <c r="AU203" s="141"/>
      <c r="AV203" s="303"/>
      <c r="AW203" s="303"/>
      <c r="AX203" s="134"/>
      <c r="AY203" s="134"/>
      <c r="AZ203" s="125"/>
      <c r="BA203" s="125"/>
      <c r="BB203" s="133"/>
      <c r="BC203" s="126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250"/>
      <c r="BX203" s="250"/>
      <c r="BY203" s="250"/>
      <c r="BZ203" s="250"/>
      <c r="CA203" s="250"/>
      <c r="CB203" s="250"/>
      <c r="CC203" s="250"/>
      <c r="CD203" s="250"/>
      <c r="CE203" s="250"/>
      <c r="CF203" s="250"/>
      <c r="CG203" s="250"/>
      <c r="CH203" s="250"/>
      <c r="CI203" s="250"/>
      <c r="CJ203" s="250"/>
      <c r="CK203" s="250"/>
      <c r="CL203" s="250"/>
      <c r="CM203" s="250"/>
      <c r="CN203" s="250"/>
      <c r="CO203" s="250"/>
      <c r="CP203" s="250"/>
      <c r="CQ203" s="250"/>
      <c r="CR203" s="250"/>
      <c r="CS203" s="250"/>
      <c r="CT203" s="250"/>
      <c r="CU203" s="250"/>
      <c r="CV203" s="250"/>
      <c r="CW203" s="250"/>
      <c r="CX203" s="250"/>
      <c r="CY203" s="250"/>
      <c r="CZ203" s="250"/>
      <c r="DA203" s="250"/>
    </row>
    <row r="204" spans="1:105" s="135" customFormat="1" ht="15">
      <c r="A204" s="236"/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5"/>
      <c r="S204" s="235"/>
      <c r="T204" s="235"/>
      <c r="U204" s="235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31"/>
      <c r="AF204" s="132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24"/>
      <c r="AT204" s="134"/>
      <c r="AU204" s="141"/>
      <c r="AV204" s="303"/>
      <c r="AW204" s="303"/>
      <c r="AX204" s="134"/>
      <c r="AY204" s="134"/>
      <c r="AZ204" s="125"/>
      <c r="BA204" s="125"/>
      <c r="BB204" s="133"/>
      <c r="BC204" s="126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250"/>
      <c r="BX204" s="250"/>
      <c r="BY204" s="250"/>
      <c r="BZ204" s="250"/>
      <c r="CA204" s="250"/>
      <c r="CB204" s="250"/>
      <c r="CC204" s="250"/>
      <c r="CD204" s="250"/>
      <c r="CE204" s="250"/>
      <c r="CF204" s="250"/>
      <c r="CG204" s="250"/>
      <c r="CH204" s="250"/>
      <c r="CI204" s="250"/>
      <c r="CJ204" s="250"/>
      <c r="CK204" s="250"/>
      <c r="CL204" s="250"/>
      <c r="CM204" s="250"/>
      <c r="CN204" s="250"/>
      <c r="CO204" s="250"/>
      <c r="CP204" s="250"/>
      <c r="CQ204" s="250"/>
      <c r="CR204" s="250"/>
      <c r="CS204" s="250"/>
      <c r="CT204" s="250"/>
      <c r="CU204" s="250"/>
      <c r="CV204" s="250"/>
      <c r="CW204" s="250"/>
      <c r="CX204" s="250"/>
      <c r="CY204" s="250"/>
      <c r="CZ204" s="250"/>
      <c r="DA204" s="250"/>
    </row>
    <row r="205" spans="1:105" s="135" customFormat="1" ht="12">
      <c r="A205" s="236"/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5"/>
      <c r="S205" s="235"/>
      <c r="T205" s="235"/>
      <c r="U205" s="235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31"/>
      <c r="AF205" s="132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24"/>
      <c r="AT205" s="134"/>
      <c r="AU205" s="141"/>
      <c r="AV205" s="134"/>
      <c r="AW205" s="134"/>
      <c r="AX205" s="134"/>
      <c r="AY205" s="134"/>
      <c r="AZ205" s="125"/>
      <c r="BA205" s="125"/>
      <c r="BB205" s="133"/>
      <c r="BC205" s="126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250"/>
      <c r="BX205" s="250"/>
      <c r="BY205" s="250"/>
      <c r="BZ205" s="250"/>
      <c r="CA205" s="250"/>
      <c r="CB205" s="250"/>
      <c r="CC205" s="250"/>
      <c r="CD205" s="250"/>
      <c r="CE205" s="250"/>
      <c r="CF205" s="250"/>
      <c r="CG205" s="250"/>
      <c r="CH205" s="250"/>
      <c r="CI205" s="250"/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0"/>
      <c r="CU205" s="250"/>
      <c r="CV205" s="250"/>
      <c r="CW205" s="250"/>
      <c r="CX205" s="250"/>
      <c r="CY205" s="250"/>
      <c r="CZ205" s="250"/>
      <c r="DA205" s="250"/>
    </row>
    <row r="206" spans="1:105" s="135" customFormat="1" ht="12">
      <c r="A206" s="236"/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5"/>
      <c r="S206" s="235"/>
      <c r="T206" s="235"/>
      <c r="U206" s="235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31"/>
      <c r="AF206" s="132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24"/>
      <c r="AT206" s="134"/>
      <c r="AU206" s="141"/>
      <c r="AV206" s="134"/>
      <c r="AW206" s="134"/>
      <c r="AX206" s="134"/>
      <c r="AY206" s="134"/>
      <c r="AZ206" s="125"/>
      <c r="BA206" s="125"/>
      <c r="BB206" s="133"/>
      <c r="BC206" s="126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250"/>
      <c r="BX206" s="250"/>
      <c r="BY206" s="250"/>
      <c r="BZ206" s="250"/>
      <c r="CA206" s="250"/>
      <c r="CB206" s="250"/>
      <c r="CC206" s="250"/>
      <c r="CD206" s="250"/>
      <c r="CE206" s="250"/>
      <c r="CF206" s="250"/>
      <c r="CG206" s="250"/>
      <c r="CH206" s="250"/>
      <c r="CI206" s="250"/>
      <c r="CJ206" s="250"/>
      <c r="CK206" s="250"/>
      <c r="CL206" s="250"/>
      <c r="CM206" s="250"/>
      <c r="CN206" s="250"/>
      <c r="CO206" s="250"/>
      <c r="CP206" s="250"/>
      <c r="CQ206" s="250"/>
      <c r="CR206" s="250"/>
      <c r="CS206" s="250"/>
      <c r="CT206" s="250"/>
      <c r="CU206" s="250"/>
      <c r="CV206" s="250"/>
      <c r="CW206" s="250"/>
      <c r="CX206" s="250"/>
      <c r="CY206" s="250"/>
      <c r="CZ206" s="250"/>
      <c r="DA206" s="250"/>
    </row>
    <row r="207" spans="1:105" s="135" customFormat="1" ht="12">
      <c r="A207" s="236"/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5"/>
      <c r="S207" s="235"/>
      <c r="T207" s="235"/>
      <c r="U207" s="235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31"/>
      <c r="AF207" s="132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24"/>
      <c r="AT207" s="134"/>
      <c r="AU207" s="141"/>
      <c r="AV207" s="134"/>
      <c r="AW207" s="134"/>
      <c r="AX207" s="134"/>
      <c r="AY207" s="134"/>
      <c r="AZ207" s="125"/>
      <c r="BA207" s="125"/>
      <c r="BB207" s="133"/>
      <c r="BC207" s="126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250"/>
      <c r="BX207" s="250"/>
      <c r="BY207" s="250"/>
      <c r="BZ207" s="250"/>
      <c r="CA207" s="250"/>
      <c r="CB207" s="250"/>
      <c r="CC207" s="250"/>
      <c r="CD207" s="250"/>
      <c r="CE207" s="250"/>
      <c r="CF207" s="250"/>
      <c r="CG207" s="250"/>
      <c r="CH207" s="250"/>
      <c r="CI207" s="250"/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0"/>
      <c r="CU207" s="250"/>
      <c r="CV207" s="250"/>
      <c r="CW207" s="250"/>
      <c r="CX207" s="250"/>
      <c r="CY207" s="250"/>
      <c r="CZ207" s="250"/>
      <c r="DA207" s="250"/>
    </row>
    <row r="208" spans="1:105" s="135" customFormat="1" ht="12">
      <c r="A208" s="236"/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5"/>
      <c r="S208" s="235"/>
      <c r="T208" s="235"/>
      <c r="U208" s="235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31"/>
      <c r="AF208" s="132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24"/>
      <c r="AT208" s="134"/>
      <c r="AU208" s="141"/>
      <c r="AV208" s="134"/>
      <c r="AW208" s="134"/>
      <c r="AX208" s="134"/>
      <c r="AY208" s="134"/>
      <c r="AZ208" s="125"/>
      <c r="BA208" s="125"/>
      <c r="BB208" s="133"/>
      <c r="BC208" s="126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250"/>
      <c r="BX208" s="250"/>
      <c r="BY208" s="250"/>
      <c r="BZ208" s="250"/>
      <c r="CA208" s="250"/>
      <c r="CB208" s="250"/>
      <c r="CC208" s="250"/>
      <c r="CD208" s="250"/>
      <c r="CE208" s="250"/>
      <c r="CF208" s="250"/>
      <c r="CG208" s="250"/>
      <c r="CH208" s="250"/>
      <c r="CI208" s="250"/>
      <c r="CJ208" s="250"/>
      <c r="CK208" s="250"/>
      <c r="CL208" s="250"/>
      <c r="CM208" s="250"/>
      <c r="CN208" s="250"/>
      <c r="CO208" s="250"/>
      <c r="CP208" s="250"/>
      <c r="CQ208" s="250"/>
      <c r="CR208" s="250"/>
      <c r="CS208" s="250"/>
      <c r="CT208" s="250"/>
      <c r="CU208" s="250"/>
      <c r="CV208" s="250"/>
      <c r="CW208" s="250"/>
      <c r="CX208" s="250"/>
      <c r="CY208" s="250"/>
      <c r="CZ208" s="250"/>
      <c r="DA208" s="250"/>
    </row>
    <row r="209" spans="1:105" s="135" customFormat="1" ht="12">
      <c r="A209" s="236"/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5"/>
      <c r="S209" s="235"/>
      <c r="T209" s="235"/>
      <c r="U209" s="235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31"/>
      <c r="AF209" s="132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24"/>
      <c r="AT209" s="134"/>
      <c r="AU209" s="141"/>
      <c r="AV209" s="134"/>
      <c r="AW209" s="134"/>
      <c r="AX209" s="134"/>
      <c r="AY209" s="134"/>
      <c r="AZ209" s="125"/>
      <c r="BA209" s="125"/>
      <c r="BB209" s="133"/>
      <c r="BC209" s="126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250"/>
      <c r="BX209" s="250"/>
      <c r="BY209" s="250"/>
      <c r="BZ209" s="250"/>
      <c r="CA209" s="250"/>
      <c r="CB209" s="250"/>
      <c r="CC209" s="250"/>
      <c r="CD209" s="250"/>
      <c r="CE209" s="250"/>
      <c r="CF209" s="250"/>
      <c r="CG209" s="250"/>
      <c r="CH209" s="250"/>
      <c r="CI209" s="250"/>
      <c r="CJ209" s="250"/>
      <c r="CK209" s="250"/>
      <c r="CL209" s="250"/>
      <c r="CM209" s="250"/>
      <c r="CN209" s="250"/>
      <c r="CO209" s="250"/>
      <c r="CP209" s="250"/>
      <c r="CQ209" s="250"/>
      <c r="CR209" s="250"/>
      <c r="CS209" s="250"/>
      <c r="CT209" s="250"/>
      <c r="CU209" s="250"/>
      <c r="CV209" s="250"/>
      <c r="CW209" s="250"/>
      <c r="CX209" s="250"/>
      <c r="CY209" s="250"/>
      <c r="CZ209" s="250"/>
      <c r="DA209" s="250"/>
    </row>
    <row r="210" spans="1:105" s="135" customFormat="1" ht="12">
      <c r="A210" s="236"/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5"/>
      <c r="S210" s="235"/>
      <c r="T210" s="235"/>
      <c r="U210" s="235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31"/>
      <c r="AF210" s="132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24"/>
      <c r="AT210" s="134"/>
      <c r="AU210" s="141"/>
      <c r="AV210" s="134"/>
      <c r="AW210" s="134"/>
      <c r="AX210" s="134"/>
      <c r="AY210" s="134"/>
      <c r="AZ210" s="125"/>
      <c r="BA210" s="125"/>
      <c r="BB210" s="133"/>
      <c r="BC210" s="126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250"/>
      <c r="BX210" s="250"/>
      <c r="BY210" s="250"/>
      <c r="BZ210" s="250"/>
      <c r="CA210" s="250"/>
      <c r="CB210" s="250"/>
      <c r="CC210" s="250"/>
      <c r="CD210" s="250"/>
      <c r="CE210" s="250"/>
      <c r="CF210" s="250"/>
      <c r="CG210" s="250"/>
      <c r="CH210" s="250"/>
      <c r="CI210" s="250"/>
      <c r="CJ210" s="250"/>
      <c r="CK210" s="250"/>
      <c r="CL210" s="250"/>
      <c r="CM210" s="250"/>
      <c r="CN210" s="250"/>
      <c r="CO210" s="250"/>
      <c r="CP210" s="250"/>
      <c r="CQ210" s="250"/>
      <c r="CR210" s="250"/>
      <c r="CS210" s="250"/>
      <c r="CT210" s="250"/>
      <c r="CU210" s="250"/>
      <c r="CV210" s="250"/>
      <c r="CW210" s="250"/>
      <c r="CX210" s="250"/>
      <c r="CY210" s="250"/>
      <c r="CZ210" s="250"/>
      <c r="DA210" s="250"/>
    </row>
    <row r="211" spans="1:105" s="135" customFormat="1" ht="12">
      <c r="A211" s="236"/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5"/>
      <c r="S211" s="235"/>
      <c r="T211" s="235"/>
      <c r="U211" s="235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31"/>
      <c r="AF211" s="132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24"/>
      <c r="AT211" s="134"/>
      <c r="AU211" s="141"/>
      <c r="AV211" s="134"/>
      <c r="AW211" s="134"/>
      <c r="AX211" s="134"/>
      <c r="AY211" s="134"/>
      <c r="AZ211" s="125"/>
      <c r="BA211" s="125"/>
      <c r="BB211" s="133"/>
      <c r="BC211" s="126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250"/>
      <c r="BX211" s="250"/>
      <c r="BY211" s="250"/>
      <c r="BZ211" s="250"/>
      <c r="CA211" s="250"/>
      <c r="CB211" s="250"/>
      <c r="CC211" s="250"/>
      <c r="CD211" s="250"/>
      <c r="CE211" s="250"/>
      <c r="CF211" s="250"/>
      <c r="CG211" s="250"/>
      <c r="CH211" s="250"/>
      <c r="CI211" s="250"/>
      <c r="CJ211" s="250"/>
      <c r="CK211" s="250"/>
      <c r="CL211" s="250"/>
      <c r="CM211" s="250"/>
      <c r="CN211" s="250"/>
      <c r="CO211" s="250"/>
      <c r="CP211" s="250"/>
      <c r="CQ211" s="250"/>
      <c r="CR211" s="250"/>
      <c r="CS211" s="250"/>
      <c r="CT211" s="250"/>
      <c r="CU211" s="250"/>
      <c r="CV211" s="250"/>
      <c r="CW211" s="250"/>
      <c r="CX211" s="250"/>
      <c r="CY211" s="250"/>
      <c r="CZ211" s="250"/>
      <c r="DA211" s="250"/>
    </row>
    <row r="212" spans="1:105" s="135" customFormat="1" ht="12">
      <c r="A212" s="236"/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5"/>
      <c r="S212" s="235"/>
      <c r="T212" s="235"/>
      <c r="U212" s="235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31"/>
      <c r="AF212" s="132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24"/>
      <c r="AT212" s="134"/>
      <c r="AU212" s="141"/>
      <c r="AV212" s="134"/>
      <c r="AW212" s="134"/>
      <c r="AX212" s="134"/>
      <c r="AY212" s="134"/>
      <c r="AZ212" s="125"/>
      <c r="BA212" s="125"/>
      <c r="BB212" s="133"/>
      <c r="BC212" s="126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250"/>
      <c r="BX212" s="250"/>
      <c r="BY212" s="250"/>
      <c r="BZ212" s="250"/>
      <c r="CA212" s="250"/>
      <c r="CB212" s="250"/>
      <c r="CC212" s="250"/>
      <c r="CD212" s="250"/>
      <c r="CE212" s="250"/>
      <c r="CF212" s="250"/>
      <c r="CG212" s="250"/>
      <c r="CH212" s="250"/>
      <c r="CI212" s="250"/>
      <c r="CJ212" s="250"/>
      <c r="CK212" s="250"/>
      <c r="CL212" s="250"/>
      <c r="CM212" s="250"/>
      <c r="CN212" s="250"/>
      <c r="CO212" s="250"/>
      <c r="CP212" s="250"/>
      <c r="CQ212" s="250"/>
      <c r="CR212" s="250"/>
      <c r="CS212" s="250"/>
      <c r="CT212" s="250"/>
      <c r="CU212" s="250"/>
      <c r="CV212" s="250"/>
      <c r="CW212" s="250"/>
      <c r="CX212" s="250"/>
      <c r="CY212" s="250"/>
      <c r="CZ212" s="250"/>
      <c r="DA212" s="250"/>
    </row>
    <row r="213" spans="1:105" s="135" customFormat="1" ht="12">
      <c r="A213" s="236"/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5"/>
      <c r="S213" s="235"/>
      <c r="T213" s="235"/>
      <c r="U213" s="235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31"/>
      <c r="AF213" s="132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24"/>
      <c r="AT213" s="134"/>
      <c r="AU213" s="141"/>
      <c r="AV213" s="134"/>
      <c r="AW213" s="134"/>
      <c r="AX213" s="134"/>
      <c r="AY213" s="134"/>
      <c r="AZ213" s="125"/>
      <c r="BA213" s="125"/>
      <c r="BB213" s="133"/>
      <c r="BC213" s="126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250"/>
      <c r="BX213" s="250"/>
      <c r="BY213" s="250"/>
      <c r="BZ213" s="250"/>
      <c r="CA213" s="250"/>
      <c r="CB213" s="250"/>
      <c r="CC213" s="250"/>
      <c r="CD213" s="250"/>
      <c r="CE213" s="250"/>
      <c r="CF213" s="250"/>
      <c r="CG213" s="250"/>
      <c r="CH213" s="250"/>
      <c r="CI213" s="250"/>
      <c r="CJ213" s="250"/>
      <c r="CK213" s="250"/>
      <c r="CL213" s="250"/>
      <c r="CM213" s="250"/>
      <c r="CN213" s="250"/>
      <c r="CO213" s="250"/>
      <c r="CP213" s="250"/>
      <c r="CQ213" s="250"/>
      <c r="CR213" s="250"/>
      <c r="CS213" s="250"/>
      <c r="CT213" s="250"/>
      <c r="CU213" s="250"/>
      <c r="CV213" s="250"/>
      <c r="CW213" s="250"/>
      <c r="CX213" s="250"/>
      <c r="CY213" s="250"/>
      <c r="CZ213" s="250"/>
      <c r="DA213" s="250"/>
    </row>
    <row r="214" spans="1:105" s="135" customFormat="1" ht="12">
      <c r="A214" s="236"/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5"/>
      <c r="S214" s="235"/>
      <c r="T214" s="235"/>
      <c r="U214" s="235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31"/>
      <c r="AF214" s="132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24"/>
      <c r="AT214" s="134"/>
      <c r="AU214" s="141"/>
      <c r="AV214" s="134"/>
      <c r="AW214" s="134"/>
      <c r="AX214" s="134"/>
      <c r="AY214" s="134"/>
      <c r="AZ214" s="125"/>
      <c r="BA214" s="125"/>
      <c r="BB214" s="133"/>
      <c r="BC214" s="126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250"/>
      <c r="BX214" s="250"/>
      <c r="BY214" s="250"/>
      <c r="BZ214" s="250"/>
      <c r="CA214" s="250"/>
      <c r="CB214" s="250"/>
      <c r="CC214" s="250"/>
      <c r="CD214" s="250"/>
      <c r="CE214" s="250"/>
      <c r="CF214" s="250"/>
      <c r="CG214" s="250"/>
      <c r="CH214" s="250"/>
      <c r="CI214" s="250"/>
      <c r="CJ214" s="250"/>
      <c r="CK214" s="250"/>
      <c r="CL214" s="250"/>
      <c r="CM214" s="250"/>
      <c r="CN214" s="250"/>
      <c r="CO214" s="250"/>
      <c r="CP214" s="250"/>
      <c r="CQ214" s="250"/>
      <c r="CR214" s="250"/>
      <c r="CS214" s="250"/>
      <c r="CT214" s="250"/>
      <c r="CU214" s="250"/>
      <c r="CV214" s="250"/>
      <c r="CW214" s="250"/>
      <c r="CX214" s="250"/>
      <c r="CY214" s="250"/>
      <c r="CZ214" s="250"/>
      <c r="DA214" s="250"/>
    </row>
    <row r="215" spans="1:105" s="135" customFormat="1" ht="12">
      <c r="A215" s="236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5"/>
      <c r="S215" s="235"/>
      <c r="T215" s="235"/>
      <c r="U215" s="235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31"/>
      <c r="AF215" s="132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24"/>
      <c r="AT215" s="134"/>
      <c r="AU215" s="141"/>
      <c r="AV215" s="134"/>
      <c r="AW215" s="134"/>
      <c r="AX215" s="134"/>
      <c r="AY215" s="134"/>
      <c r="AZ215" s="125"/>
      <c r="BA215" s="125"/>
      <c r="BB215" s="133"/>
      <c r="BC215" s="126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250"/>
      <c r="BX215" s="250"/>
      <c r="BY215" s="250"/>
      <c r="BZ215" s="250"/>
      <c r="CA215" s="250"/>
      <c r="CB215" s="250"/>
      <c r="CC215" s="250"/>
      <c r="CD215" s="250"/>
      <c r="CE215" s="250"/>
      <c r="CF215" s="250"/>
      <c r="CG215" s="250"/>
      <c r="CH215" s="250"/>
      <c r="CI215" s="250"/>
      <c r="CJ215" s="250"/>
      <c r="CK215" s="250"/>
      <c r="CL215" s="250"/>
      <c r="CM215" s="250"/>
      <c r="CN215" s="250"/>
      <c r="CO215" s="250"/>
      <c r="CP215" s="250"/>
      <c r="CQ215" s="250"/>
      <c r="CR215" s="250"/>
      <c r="CS215" s="250"/>
      <c r="CT215" s="250"/>
      <c r="CU215" s="250"/>
      <c r="CV215" s="250"/>
      <c r="CW215" s="250"/>
      <c r="CX215" s="250"/>
      <c r="CY215" s="250"/>
      <c r="CZ215" s="250"/>
      <c r="DA215" s="250"/>
    </row>
    <row r="216" spans="1:105" s="135" customFormat="1" ht="12">
      <c r="A216" s="236"/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5"/>
      <c r="S216" s="235"/>
      <c r="T216" s="235"/>
      <c r="U216" s="235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31"/>
      <c r="AF216" s="132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24"/>
      <c r="AT216" s="134"/>
      <c r="AU216" s="141"/>
      <c r="AV216" s="134"/>
      <c r="AW216" s="134"/>
      <c r="AX216" s="134"/>
      <c r="AY216" s="134"/>
      <c r="AZ216" s="125"/>
      <c r="BA216" s="125"/>
      <c r="BB216" s="133"/>
      <c r="BC216" s="126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250"/>
      <c r="BX216" s="250"/>
      <c r="BY216" s="250"/>
      <c r="BZ216" s="250"/>
      <c r="CA216" s="250"/>
      <c r="CB216" s="250"/>
      <c r="CC216" s="250"/>
      <c r="CD216" s="250"/>
      <c r="CE216" s="250"/>
      <c r="CF216" s="250"/>
      <c r="CG216" s="250"/>
      <c r="CH216" s="250"/>
      <c r="CI216" s="250"/>
      <c r="CJ216" s="250"/>
      <c r="CK216" s="250"/>
      <c r="CL216" s="250"/>
      <c r="CM216" s="250"/>
      <c r="CN216" s="250"/>
      <c r="CO216" s="250"/>
      <c r="CP216" s="250"/>
      <c r="CQ216" s="250"/>
      <c r="CR216" s="250"/>
      <c r="CS216" s="250"/>
      <c r="CT216" s="250"/>
      <c r="CU216" s="250"/>
      <c r="CV216" s="250"/>
      <c r="CW216" s="250"/>
      <c r="CX216" s="250"/>
      <c r="CY216" s="250"/>
      <c r="CZ216" s="250"/>
      <c r="DA216" s="250"/>
    </row>
    <row r="217" spans="1:105" s="135" customFormat="1" ht="12">
      <c r="A217" s="236"/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5"/>
      <c r="S217" s="235"/>
      <c r="T217" s="235"/>
      <c r="U217" s="235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31"/>
      <c r="AF217" s="132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24"/>
      <c r="AT217" s="134"/>
      <c r="AU217" s="141"/>
      <c r="AV217" s="134"/>
      <c r="AW217" s="134"/>
      <c r="AX217" s="134"/>
      <c r="AY217" s="134"/>
      <c r="AZ217" s="125"/>
      <c r="BA217" s="125"/>
      <c r="BB217" s="133"/>
      <c r="BC217" s="126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250"/>
      <c r="BX217" s="250"/>
      <c r="BY217" s="250"/>
      <c r="BZ217" s="250"/>
      <c r="CA217" s="250"/>
      <c r="CB217" s="250"/>
      <c r="CC217" s="250"/>
      <c r="CD217" s="250"/>
      <c r="CE217" s="250"/>
      <c r="CF217" s="250"/>
      <c r="CG217" s="250"/>
      <c r="CH217" s="250"/>
      <c r="CI217" s="250"/>
      <c r="CJ217" s="250"/>
      <c r="CK217" s="250"/>
      <c r="CL217" s="250"/>
      <c r="CM217" s="250"/>
      <c r="CN217" s="250"/>
      <c r="CO217" s="250"/>
      <c r="CP217" s="250"/>
      <c r="CQ217" s="250"/>
      <c r="CR217" s="250"/>
      <c r="CS217" s="250"/>
      <c r="CT217" s="250"/>
      <c r="CU217" s="250"/>
      <c r="CV217" s="250"/>
      <c r="CW217" s="250"/>
      <c r="CX217" s="250"/>
      <c r="CY217" s="250"/>
      <c r="CZ217" s="250"/>
      <c r="DA217" s="250"/>
    </row>
    <row r="218" spans="1:105" s="135" customFormat="1" ht="12">
      <c r="A218" s="236"/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5"/>
      <c r="S218" s="235"/>
      <c r="T218" s="235"/>
      <c r="U218" s="235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31"/>
      <c r="AF218" s="132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24"/>
      <c r="AT218" s="134"/>
      <c r="AU218" s="141"/>
      <c r="AV218" s="134"/>
      <c r="AW218" s="134"/>
      <c r="AX218" s="134"/>
      <c r="AY218" s="134"/>
      <c r="AZ218" s="125"/>
      <c r="BA218" s="125"/>
      <c r="BB218" s="133"/>
      <c r="BC218" s="126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250"/>
      <c r="BX218" s="250"/>
      <c r="BY218" s="250"/>
      <c r="BZ218" s="250"/>
      <c r="CA218" s="250"/>
      <c r="CB218" s="250"/>
      <c r="CC218" s="250"/>
      <c r="CD218" s="250"/>
      <c r="CE218" s="250"/>
      <c r="CF218" s="250"/>
      <c r="CG218" s="250"/>
      <c r="CH218" s="250"/>
      <c r="CI218" s="250"/>
      <c r="CJ218" s="250"/>
      <c r="CK218" s="250"/>
      <c r="CL218" s="250"/>
      <c r="CM218" s="250"/>
      <c r="CN218" s="250"/>
      <c r="CO218" s="250"/>
      <c r="CP218" s="250"/>
      <c r="CQ218" s="250"/>
      <c r="CR218" s="250"/>
      <c r="CS218" s="250"/>
      <c r="CT218" s="250"/>
      <c r="CU218" s="250"/>
      <c r="CV218" s="250"/>
      <c r="CW218" s="250"/>
      <c r="CX218" s="250"/>
      <c r="CY218" s="250"/>
      <c r="CZ218" s="250"/>
      <c r="DA218" s="250"/>
    </row>
    <row r="219" spans="1:105" s="135" customFormat="1" ht="12">
      <c r="A219" s="236"/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5"/>
      <c r="S219" s="235"/>
      <c r="T219" s="235"/>
      <c r="U219" s="235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31"/>
      <c r="AF219" s="132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24"/>
      <c r="AT219" s="134"/>
      <c r="AU219" s="141"/>
      <c r="AV219" s="134"/>
      <c r="AW219" s="134"/>
      <c r="AX219" s="134"/>
      <c r="AY219" s="134"/>
      <c r="AZ219" s="125"/>
      <c r="BA219" s="125"/>
      <c r="BB219" s="133"/>
      <c r="BC219" s="126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250"/>
      <c r="BX219" s="250"/>
      <c r="BY219" s="250"/>
      <c r="BZ219" s="250"/>
      <c r="CA219" s="250"/>
      <c r="CB219" s="250"/>
      <c r="CC219" s="250"/>
      <c r="CD219" s="250"/>
      <c r="CE219" s="250"/>
      <c r="CF219" s="250"/>
      <c r="CG219" s="250"/>
      <c r="CH219" s="250"/>
      <c r="CI219" s="250"/>
      <c r="CJ219" s="250"/>
      <c r="CK219" s="250"/>
      <c r="CL219" s="250"/>
      <c r="CM219" s="250"/>
      <c r="CN219" s="250"/>
      <c r="CO219" s="250"/>
      <c r="CP219" s="250"/>
      <c r="CQ219" s="250"/>
      <c r="CR219" s="250"/>
      <c r="CS219" s="250"/>
      <c r="CT219" s="250"/>
      <c r="CU219" s="250"/>
      <c r="CV219" s="250"/>
      <c r="CW219" s="250"/>
      <c r="CX219" s="250"/>
      <c r="CY219" s="250"/>
      <c r="CZ219" s="250"/>
      <c r="DA219" s="250"/>
    </row>
    <row r="220" spans="1:105" s="135" customFormat="1" ht="12">
      <c r="A220" s="236"/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5"/>
      <c r="S220" s="235"/>
      <c r="T220" s="235"/>
      <c r="U220" s="235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31"/>
      <c r="AF220" s="132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24"/>
      <c r="AT220" s="134"/>
      <c r="AU220" s="141"/>
      <c r="AV220" s="134"/>
      <c r="AW220" s="134"/>
      <c r="AX220" s="134"/>
      <c r="AY220" s="134"/>
      <c r="AZ220" s="125"/>
      <c r="BA220" s="125"/>
      <c r="BB220" s="133"/>
      <c r="BC220" s="126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250"/>
      <c r="BX220" s="250"/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0"/>
      <c r="CI220" s="250"/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50"/>
      <c r="CU220" s="250"/>
      <c r="CV220" s="250"/>
      <c r="CW220" s="250"/>
      <c r="CX220" s="250"/>
      <c r="CY220" s="250"/>
      <c r="CZ220" s="250"/>
      <c r="DA220" s="250"/>
    </row>
    <row r="221" spans="1:105" s="135" customFormat="1" ht="12">
      <c r="A221" s="236"/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5"/>
      <c r="S221" s="235"/>
      <c r="T221" s="235"/>
      <c r="U221" s="235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31"/>
      <c r="AF221" s="132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24"/>
      <c r="AT221" s="134"/>
      <c r="AU221" s="141"/>
      <c r="AV221" s="134"/>
      <c r="AW221" s="134"/>
      <c r="AX221" s="134"/>
      <c r="AY221" s="134"/>
      <c r="AZ221" s="125"/>
      <c r="BA221" s="125"/>
      <c r="BB221" s="133"/>
      <c r="BC221" s="126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250"/>
      <c r="BX221" s="250"/>
      <c r="BY221" s="250"/>
      <c r="BZ221" s="250"/>
      <c r="CA221" s="250"/>
      <c r="CB221" s="250"/>
      <c r="CC221" s="250"/>
      <c r="CD221" s="250"/>
      <c r="CE221" s="250"/>
      <c r="CF221" s="250"/>
      <c r="CG221" s="250"/>
      <c r="CH221" s="250"/>
      <c r="CI221" s="250"/>
      <c r="CJ221" s="250"/>
      <c r="CK221" s="250"/>
      <c r="CL221" s="250"/>
      <c r="CM221" s="250"/>
      <c r="CN221" s="250"/>
      <c r="CO221" s="250"/>
      <c r="CP221" s="250"/>
      <c r="CQ221" s="250"/>
      <c r="CR221" s="250"/>
      <c r="CS221" s="250"/>
      <c r="CT221" s="250"/>
      <c r="CU221" s="250"/>
      <c r="CV221" s="250"/>
      <c r="CW221" s="250"/>
      <c r="CX221" s="250"/>
      <c r="CY221" s="250"/>
      <c r="CZ221" s="250"/>
      <c r="DA221" s="250"/>
    </row>
    <row r="222" spans="1:105" s="135" customFormat="1" ht="12">
      <c r="A222" s="236"/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5"/>
      <c r="S222" s="235"/>
      <c r="T222" s="235"/>
      <c r="U222" s="235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31"/>
      <c r="AF222" s="132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24"/>
      <c r="AT222" s="134"/>
      <c r="AU222" s="141"/>
      <c r="AV222" s="134"/>
      <c r="AW222" s="134"/>
      <c r="AX222" s="134"/>
      <c r="AY222" s="134"/>
      <c r="AZ222" s="125"/>
      <c r="BA222" s="125"/>
      <c r="BB222" s="133"/>
      <c r="BC222" s="126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250"/>
      <c r="BX222" s="250"/>
      <c r="BY222" s="250"/>
      <c r="BZ222" s="250"/>
      <c r="CA222" s="250"/>
      <c r="CB222" s="250"/>
      <c r="CC222" s="250"/>
      <c r="CD222" s="250"/>
      <c r="CE222" s="250"/>
      <c r="CF222" s="250"/>
      <c r="CG222" s="250"/>
      <c r="CH222" s="250"/>
      <c r="CI222" s="250"/>
      <c r="CJ222" s="250"/>
      <c r="CK222" s="250"/>
      <c r="CL222" s="250"/>
      <c r="CM222" s="250"/>
      <c r="CN222" s="250"/>
      <c r="CO222" s="250"/>
      <c r="CP222" s="250"/>
      <c r="CQ222" s="250"/>
      <c r="CR222" s="250"/>
      <c r="CS222" s="250"/>
      <c r="CT222" s="250"/>
      <c r="CU222" s="250"/>
      <c r="CV222" s="250"/>
      <c r="CW222" s="250"/>
      <c r="CX222" s="250"/>
      <c r="CY222" s="250"/>
      <c r="CZ222" s="250"/>
      <c r="DA222" s="250"/>
    </row>
    <row r="223" spans="1:105" s="135" customFormat="1" ht="12">
      <c r="A223" s="236"/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5"/>
      <c r="S223" s="235"/>
      <c r="T223" s="235"/>
      <c r="U223" s="235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31"/>
      <c r="AF223" s="132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24"/>
      <c r="AT223" s="134"/>
      <c r="AU223" s="141"/>
      <c r="AV223" s="134"/>
      <c r="AW223" s="134"/>
      <c r="AX223" s="134"/>
      <c r="AY223" s="134"/>
      <c r="AZ223" s="125"/>
      <c r="BA223" s="125"/>
      <c r="BB223" s="133"/>
      <c r="BC223" s="126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250"/>
      <c r="BX223" s="250"/>
      <c r="BY223" s="250"/>
      <c r="BZ223" s="250"/>
      <c r="CA223" s="250"/>
      <c r="CB223" s="250"/>
      <c r="CC223" s="250"/>
      <c r="CD223" s="250"/>
      <c r="CE223" s="250"/>
      <c r="CF223" s="250"/>
      <c r="CG223" s="250"/>
      <c r="CH223" s="250"/>
      <c r="CI223" s="250"/>
      <c r="CJ223" s="250"/>
      <c r="CK223" s="250"/>
      <c r="CL223" s="250"/>
      <c r="CM223" s="250"/>
      <c r="CN223" s="250"/>
      <c r="CO223" s="250"/>
      <c r="CP223" s="250"/>
      <c r="CQ223" s="250"/>
      <c r="CR223" s="250"/>
      <c r="CS223" s="250"/>
      <c r="CT223" s="250"/>
      <c r="CU223" s="250"/>
      <c r="CV223" s="250"/>
      <c r="CW223" s="250"/>
      <c r="CX223" s="250"/>
      <c r="CY223" s="250"/>
      <c r="CZ223" s="250"/>
      <c r="DA223" s="250"/>
    </row>
    <row r="224" spans="1:105" s="135" customFormat="1" ht="12">
      <c r="A224" s="236"/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5"/>
      <c r="S224" s="235"/>
      <c r="T224" s="235"/>
      <c r="U224" s="235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31"/>
      <c r="AF224" s="132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24"/>
      <c r="AT224" s="134"/>
      <c r="AU224" s="141"/>
      <c r="AV224" s="134"/>
      <c r="AW224" s="134"/>
      <c r="AX224" s="134"/>
      <c r="AY224" s="134"/>
      <c r="AZ224" s="125"/>
      <c r="BA224" s="125"/>
      <c r="BB224" s="133"/>
      <c r="BC224" s="126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250"/>
      <c r="BX224" s="250"/>
      <c r="BY224" s="250"/>
      <c r="BZ224" s="250"/>
      <c r="CA224" s="250"/>
      <c r="CB224" s="250"/>
      <c r="CC224" s="250"/>
      <c r="CD224" s="250"/>
      <c r="CE224" s="250"/>
      <c r="CF224" s="250"/>
      <c r="CG224" s="250"/>
      <c r="CH224" s="250"/>
      <c r="CI224" s="250"/>
      <c r="CJ224" s="250"/>
      <c r="CK224" s="250"/>
      <c r="CL224" s="250"/>
      <c r="CM224" s="250"/>
      <c r="CN224" s="250"/>
      <c r="CO224" s="250"/>
      <c r="CP224" s="250"/>
      <c r="CQ224" s="250"/>
      <c r="CR224" s="250"/>
      <c r="CS224" s="250"/>
      <c r="CT224" s="250"/>
      <c r="CU224" s="250"/>
      <c r="CV224" s="250"/>
      <c r="CW224" s="250"/>
      <c r="CX224" s="250"/>
      <c r="CY224" s="250"/>
      <c r="CZ224" s="250"/>
      <c r="DA224" s="250"/>
    </row>
    <row r="225" spans="1:105" s="135" customFormat="1" ht="12">
      <c r="A225" s="236"/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  <c r="Q225" s="236"/>
      <c r="R225" s="235"/>
      <c r="S225" s="235"/>
      <c r="T225" s="235"/>
      <c r="U225" s="235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31"/>
      <c r="AF225" s="132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24"/>
      <c r="AT225" s="134"/>
      <c r="AU225" s="141"/>
      <c r="AV225" s="134"/>
      <c r="AW225" s="134"/>
      <c r="AX225" s="134"/>
      <c r="AY225" s="134"/>
      <c r="AZ225" s="125"/>
      <c r="BA225" s="125"/>
      <c r="BB225" s="133"/>
      <c r="BC225" s="126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250"/>
      <c r="BX225" s="250"/>
      <c r="BY225" s="250"/>
      <c r="BZ225" s="250"/>
      <c r="CA225" s="250"/>
      <c r="CB225" s="250"/>
      <c r="CC225" s="250"/>
      <c r="CD225" s="250"/>
      <c r="CE225" s="250"/>
      <c r="CF225" s="250"/>
      <c r="CG225" s="250"/>
      <c r="CH225" s="250"/>
      <c r="CI225" s="250"/>
      <c r="CJ225" s="250"/>
      <c r="CK225" s="250"/>
      <c r="CL225" s="250"/>
      <c r="CM225" s="250"/>
      <c r="CN225" s="250"/>
      <c r="CO225" s="250"/>
      <c r="CP225" s="250"/>
      <c r="CQ225" s="250"/>
      <c r="CR225" s="250"/>
      <c r="CS225" s="250"/>
      <c r="CT225" s="250"/>
      <c r="CU225" s="250"/>
      <c r="CV225" s="250"/>
      <c r="CW225" s="250"/>
      <c r="CX225" s="250"/>
      <c r="CY225" s="250"/>
      <c r="CZ225" s="250"/>
      <c r="DA225" s="250"/>
    </row>
    <row r="226" spans="1:105" s="135" customFormat="1" ht="12">
      <c r="A226" s="236"/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  <c r="Q226" s="236"/>
      <c r="R226" s="235"/>
      <c r="S226" s="235"/>
      <c r="T226" s="235"/>
      <c r="U226" s="235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31"/>
      <c r="AF226" s="132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24"/>
      <c r="AT226" s="134"/>
      <c r="AU226" s="141"/>
      <c r="AV226" s="134"/>
      <c r="AW226" s="134"/>
      <c r="AX226" s="134"/>
      <c r="AY226" s="134"/>
      <c r="AZ226" s="125"/>
      <c r="BA226" s="125"/>
      <c r="BB226" s="133"/>
      <c r="BC226" s="126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250"/>
      <c r="BX226" s="250"/>
      <c r="BY226" s="250"/>
      <c r="BZ226" s="250"/>
      <c r="CA226" s="250"/>
      <c r="CB226" s="250"/>
      <c r="CC226" s="250"/>
      <c r="CD226" s="250"/>
      <c r="CE226" s="250"/>
      <c r="CF226" s="250"/>
      <c r="CG226" s="250"/>
      <c r="CH226" s="250"/>
      <c r="CI226" s="250"/>
      <c r="CJ226" s="250"/>
      <c r="CK226" s="250"/>
      <c r="CL226" s="250"/>
      <c r="CM226" s="250"/>
      <c r="CN226" s="250"/>
      <c r="CO226" s="250"/>
      <c r="CP226" s="250"/>
      <c r="CQ226" s="250"/>
      <c r="CR226" s="250"/>
      <c r="CS226" s="250"/>
      <c r="CT226" s="250"/>
      <c r="CU226" s="250"/>
      <c r="CV226" s="250"/>
      <c r="CW226" s="250"/>
      <c r="CX226" s="250"/>
      <c r="CY226" s="250"/>
      <c r="CZ226" s="250"/>
      <c r="DA226" s="250"/>
    </row>
    <row r="227" spans="1:105" s="135" customFormat="1" ht="12">
      <c r="A227" s="236"/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  <c r="Q227" s="236"/>
      <c r="R227" s="235"/>
      <c r="S227" s="235"/>
      <c r="T227" s="235"/>
      <c r="U227" s="235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31"/>
      <c r="AF227" s="132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24"/>
      <c r="AT227" s="134"/>
      <c r="AU227" s="141"/>
      <c r="AV227" s="134"/>
      <c r="AW227" s="134"/>
      <c r="AX227" s="134"/>
      <c r="AY227" s="134"/>
      <c r="AZ227" s="125"/>
      <c r="BA227" s="125"/>
      <c r="BB227" s="133"/>
      <c r="BC227" s="126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250"/>
      <c r="BX227" s="250"/>
      <c r="BY227" s="250"/>
      <c r="BZ227" s="250"/>
      <c r="CA227" s="250"/>
      <c r="CB227" s="250"/>
      <c r="CC227" s="250"/>
      <c r="CD227" s="250"/>
      <c r="CE227" s="250"/>
      <c r="CF227" s="250"/>
      <c r="CG227" s="250"/>
      <c r="CH227" s="250"/>
      <c r="CI227" s="250"/>
      <c r="CJ227" s="250"/>
      <c r="CK227" s="250"/>
      <c r="CL227" s="250"/>
      <c r="CM227" s="250"/>
      <c r="CN227" s="250"/>
      <c r="CO227" s="250"/>
      <c r="CP227" s="250"/>
      <c r="CQ227" s="250"/>
      <c r="CR227" s="250"/>
      <c r="CS227" s="250"/>
      <c r="CT227" s="250"/>
      <c r="CU227" s="250"/>
      <c r="CV227" s="250"/>
      <c r="CW227" s="250"/>
      <c r="CX227" s="250"/>
      <c r="CY227" s="250"/>
      <c r="CZ227" s="250"/>
      <c r="DA227" s="250"/>
    </row>
    <row r="228" spans="1:105" s="135" customFormat="1" ht="12">
      <c r="A228" s="236"/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5"/>
      <c r="S228" s="235"/>
      <c r="T228" s="235"/>
      <c r="U228" s="235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31"/>
      <c r="AF228" s="132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24"/>
      <c r="AT228" s="134"/>
      <c r="AU228" s="141"/>
      <c r="AV228" s="134"/>
      <c r="AW228" s="134"/>
      <c r="AX228" s="134"/>
      <c r="AY228" s="134"/>
      <c r="AZ228" s="125"/>
      <c r="BA228" s="125"/>
      <c r="BB228" s="133"/>
      <c r="BC228" s="126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250"/>
      <c r="BX228" s="250"/>
      <c r="BY228" s="250"/>
      <c r="BZ228" s="250"/>
      <c r="CA228" s="250"/>
      <c r="CB228" s="250"/>
      <c r="CC228" s="250"/>
      <c r="CD228" s="250"/>
      <c r="CE228" s="250"/>
      <c r="CF228" s="250"/>
      <c r="CG228" s="250"/>
      <c r="CH228" s="250"/>
      <c r="CI228" s="250"/>
      <c r="CJ228" s="250"/>
      <c r="CK228" s="250"/>
      <c r="CL228" s="250"/>
      <c r="CM228" s="250"/>
      <c r="CN228" s="250"/>
      <c r="CO228" s="250"/>
      <c r="CP228" s="250"/>
      <c r="CQ228" s="250"/>
      <c r="CR228" s="250"/>
      <c r="CS228" s="250"/>
      <c r="CT228" s="250"/>
      <c r="CU228" s="250"/>
      <c r="CV228" s="250"/>
      <c r="CW228" s="250"/>
      <c r="CX228" s="250"/>
      <c r="CY228" s="250"/>
      <c r="CZ228" s="250"/>
      <c r="DA228" s="250"/>
    </row>
    <row r="229" spans="1:105" s="135" customFormat="1" ht="12">
      <c r="A229" s="236"/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  <c r="N229" s="236"/>
      <c r="O229" s="236"/>
      <c r="P229" s="236"/>
      <c r="Q229" s="236"/>
      <c r="R229" s="235"/>
      <c r="S229" s="235"/>
      <c r="T229" s="235"/>
      <c r="U229" s="235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31"/>
      <c r="AF229" s="132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24"/>
      <c r="AT229" s="134"/>
      <c r="AU229" s="141"/>
      <c r="AV229" s="134"/>
      <c r="AW229" s="134"/>
      <c r="AX229" s="134"/>
      <c r="AY229" s="134"/>
      <c r="AZ229" s="125"/>
      <c r="BA229" s="125"/>
      <c r="BB229" s="133"/>
      <c r="BC229" s="126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250"/>
      <c r="BX229" s="250"/>
      <c r="BY229" s="250"/>
      <c r="BZ229" s="250"/>
      <c r="CA229" s="250"/>
      <c r="CB229" s="250"/>
      <c r="CC229" s="250"/>
      <c r="CD229" s="250"/>
      <c r="CE229" s="250"/>
      <c r="CF229" s="250"/>
      <c r="CG229" s="250"/>
      <c r="CH229" s="250"/>
      <c r="CI229" s="250"/>
      <c r="CJ229" s="250"/>
      <c r="CK229" s="250"/>
      <c r="CL229" s="250"/>
      <c r="CM229" s="250"/>
      <c r="CN229" s="250"/>
      <c r="CO229" s="250"/>
      <c r="CP229" s="250"/>
      <c r="CQ229" s="250"/>
      <c r="CR229" s="250"/>
      <c r="CS229" s="250"/>
      <c r="CT229" s="250"/>
      <c r="CU229" s="250"/>
      <c r="CV229" s="250"/>
      <c r="CW229" s="250"/>
      <c r="CX229" s="250"/>
      <c r="CY229" s="250"/>
      <c r="CZ229" s="250"/>
      <c r="DA229" s="250"/>
    </row>
    <row r="230" spans="1:105" s="135" customFormat="1" ht="12">
      <c r="A230" s="236"/>
      <c r="B230" s="236"/>
      <c r="C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236"/>
      <c r="Q230" s="236"/>
      <c r="R230" s="235"/>
      <c r="S230" s="235"/>
      <c r="T230" s="235"/>
      <c r="U230" s="235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31"/>
      <c r="AF230" s="132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24"/>
      <c r="AT230" s="134"/>
      <c r="AU230" s="141"/>
      <c r="AV230" s="134"/>
      <c r="AW230" s="134"/>
      <c r="AX230" s="134"/>
      <c r="AY230" s="134"/>
      <c r="AZ230" s="125"/>
      <c r="BA230" s="125"/>
      <c r="BB230" s="133"/>
      <c r="BC230" s="126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250"/>
      <c r="BX230" s="250"/>
      <c r="BY230" s="250"/>
      <c r="BZ230" s="250"/>
      <c r="CA230" s="250"/>
      <c r="CB230" s="250"/>
      <c r="CC230" s="250"/>
      <c r="CD230" s="250"/>
      <c r="CE230" s="250"/>
      <c r="CF230" s="250"/>
      <c r="CG230" s="250"/>
      <c r="CH230" s="250"/>
      <c r="CI230" s="250"/>
      <c r="CJ230" s="250"/>
      <c r="CK230" s="250"/>
      <c r="CL230" s="250"/>
      <c r="CM230" s="250"/>
      <c r="CN230" s="250"/>
      <c r="CO230" s="250"/>
      <c r="CP230" s="250"/>
      <c r="CQ230" s="250"/>
      <c r="CR230" s="250"/>
      <c r="CS230" s="250"/>
      <c r="CT230" s="250"/>
      <c r="CU230" s="250"/>
      <c r="CV230" s="250"/>
      <c r="CW230" s="250"/>
      <c r="CX230" s="250"/>
      <c r="CY230" s="250"/>
      <c r="CZ230" s="250"/>
      <c r="DA230" s="250"/>
    </row>
    <row r="231" spans="1:105" s="135" customFormat="1" ht="12">
      <c r="A231" s="236"/>
      <c r="B231" s="236"/>
      <c r="C231" s="236"/>
      <c r="D231" s="236"/>
      <c r="E231" s="236"/>
      <c r="F231" s="236"/>
      <c r="G231" s="236"/>
      <c r="H231" s="236"/>
      <c r="I231" s="236"/>
      <c r="J231" s="236"/>
      <c r="K231" s="236"/>
      <c r="L231" s="236"/>
      <c r="M231" s="236"/>
      <c r="N231" s="236"/>
      <c r="O231" s="236"/>
      <c r="P231" s="236"/>
      <c r="Q231" s="236"/>
      <c r="R231" s="235"/>
      <c r="S231" s="235"/>
      <c r="T231" s="235"/>
      <c r="U231" s="235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31"/>
      <c r="AF231" s="132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24"/>
      <c r="AT231" s="134"/>
      <c r="AU231" s="141"/>
      <c r="AV231" s="134"/>
      <c r="AW231" s="134"/>
      <c r="AX231" s="134"/>
      <c r="AY231" s="134"/>
      <c r="AZ231" s="125"/>
      <c r="BA231" s="125"/>
      <c r="BB231" s="133"/>
      <c r="BC231" s="126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250"/>
      <c r="BX231" s="250"/>
      <c r="BY231" s="250"/>
      <c r="BZ231" s="250"/>
      <c r="CA231" s="250"/>
      <c r="CB231" s="250"/>
      <c r="CC231" s="250"/>
      <c r="CD231" s="250"/>
      <c r="CE231" s="250"/>
      <c r="CF231" s="250"/>
      <c r="CG231" s="250"/>
      <c r="CH231" s="250"/>
      <c r="CI231" s="250"/>
      <c r="CJ231" s="250"/>
      <c r="CK231" s="250"/>
      <c r="CL231" s="250"/>
      <c r="CM231" s="250"/>
      <c r="CN231" s="250"/>
      <c r="CO231" s="250"/>
      <c r="CP231" s="250"/>
      <c r="CQ231" s="250"/>
      <c r="CR231" s="250"/>
      <c r="CS231" s="250"/>
      <c r="CT231" s="250"/>
      <c r="CU231" s="250"/>
      <c r="CV231" s="250"/>
      <c r="CW231" s="250"/>
      <c r="CX231" s="250"/>
      <c r="CY231" s="250"/>
      <c r="CZ231" s="250"/>
      <c r="DA231" s="250"/>
    </row>
    <row r="232" spans="1:105" s="135" customFormat="1" ht="12">
      <c r="A232" s="236"/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6"/>
      <c r="M232" s="236"/>
      <c r="N232" s="236"/>
      <c r="O232" s="236"/>
      <c r="P232" s="236"/>
      <c r="Q232" s="236"/>
      <c r="R232" s="235"/>
      <c r="S232" s="235"/>
      <c r="T232" s="235"/>
      <c r="U232" s="235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31"/>
      <c r="AF232" s="132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24"/>
      <c r="AT232" s="134"/>
      <c r="AU232" s="141"/>
      <c r="AV232" s="134"/>
      <c r="AW232" s="134"/>
      <c r="AX232" s="134"/>
      <c r="AY232" s="134"/>
      <c r="AZ232" s="125"/>
      <c r="BA232" s="125"/>
      <c r="BB232" s="133"/>
      <c r="BC232" s="126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250"/>
      <c r="BX232" s="250"/>
      <c r="BY232" s="250"/>
      <c r="BZ232" s="250"/>
      <c r="CA232" s="250"/>
      <c r="CB232" s="250"/>
      <c r="CC232" s="250"/>
      <c r="CD232" s="250"/>
      <c r="CE232" s="250"/>
      <c r="CF232" s="250"/>
      <c r="CG232" s="250"/>
      <c r="CH232" s="250"/>
      <c r="CI232" s="250"/>
      <c r="CJ232" s="250"/>
      <c r="CK232" s="250"/>
      <c r="CL232" s="250"/>
      <c r="CM232" s="250"/>
      <c r="CN232" s="250"/>
      <c r="CO232" s="250"/>
      <c r="CP232" s="250"/>
      <c r="CQ232" s="250"/>
      <c r="CR232" s="250"/>
      <c r="CS232" s="250"/>
      <c r="CT232" s="250"/>
      <c r="CU232" s="250"/>
      <c r="CV232" s="250"/>
      <c r="CW232" s="250"/>
      <c r="CX232" s="250"/>
      <c r="CY232" s="250"/>
      <c r="CZ232" s="250"/>
      <c r="DA232" s="250"/>
    </row>
    <row r="233" spans="1:105" s="135" customFormat="1" ht="12">
      <c r="A233" s="236"/>
      <c r="B233" s="236"/>
      <c r="C233" s="236"/>
      <c r="D233" s="236"/>
      <c r="E233" s="236"/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5"/>
      <c r="S233" s="235"/>
      <c r="T233" s="235"/>
      <c r="U233" s="235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31"/>
      <c r="AF233" s="132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24"/>
      <c r="AT233" s="134"/>
      <c r="AU233" s="141"/>
      <c r="AV233" s="134"/>
      <c r="AW233" s="134"/>
      <c r="AX233" s="134"/>
      <c r="AY233" s="134"/>
      <c r="AZ233" s="125"/>
      <c r="BA233" s="125"/>
      <c r="BB233" s="133"/>
      <c r="BC233" s="126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250"/>
      <c r="BX233" s="250"/>
      <c r="BY233" s="250"/>
      <c r="BZ233" s="250"/>
      <c r="CA233" s="250"/>
      <c r="CB233" s="250"/>
      <c r="CC233" s="250"/>
      <c r="CD233" s="250"/>
      <c r="CE233" s="250"/>
      <c r="CF233" s="250"/>
      <c r="CG233" s="250"/>
      <c r="CH233" s="250"/>
      <c r="CI233" s="250"/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0"/>
      <c r="CU233" s="250"/>
      <c r="CV233" s="250"/>
      <c r="CW233" s="250"/>
      <c r="CX233" s="250"/>
      <c r="CY233" s="250"/>
      <c r="CZ233" s="250"/>
      <c r="DA233" s="250"/>
    </row>
    <row r="234" spans="1:105" s="135" customFormat="1" ht="12">
      <c r="A234" s="236"/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  <c r="O234" s="236"/>
      <c r="P234" s="236"/>
      <c r="Q234" s="236"/>
      <c r="R234" s="235"/>
      <c r="S234" s="235"/>
      <c r="T234" s="235"/>
      <c r="U234" s="235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31"/>
      <c r="AF234" s="132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24"/>
      <c r="AT234" s="134"/>
      <c r="AU234" s="141"/>
      <c r="AV234" s="134"/>
      <c r="AW234" s="134"/>
      <c r="AX234" s="134"/>
      <c r="AY234" s="134"/>
      <c r="AZ234" s="125"/>
      <c r="BA234" s="125"/>
      <c r="BB234" s="133"/>
      <c r="BC234" s="126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250"/>
      <c r="BX234" s="250"/>
      <c r="BY234" s="250"/>
      <c r="BZ234" s="250"/>
      <c r="CA234" s="250"/>
      <c r="CB234" s="250"/>
      <c r="CC234" s="250"/>
      <c r="CD234" s="250"/>
      <c r="CE234" s="250"/>
      <c r="CF234" s="250"/>
      <c r="CG234" s="250"/>
      <c r="CH234" s="250"/>
      <c r="CI234" s="250"/>
      <c r="CJ234" s="250"/>
      <c r="CK234" s="250"/>
      <c r="CL234" s="250"/>
      <c r="CM234" s="250"/>
      <c r="CN234" s="250"/>
      <c r="CO234" s="250"/>
      <c r="CP234" s="250"/>
      <c r="CQ234" s="250"/>
      <c r="CR234" s="250"/>
      <c r="CS234" s="250"/>
      <c r="CT234" s="250"/>
      <c r="CU234" s="250"/>
      <c r="CV234" s="250"/>
      <c r="CW234" s="250"/>
      <c r="CX234" s="250"/>
      <c r="CY234" s="250"/>
      <c r="CZ234" s="250"/>
      <c r="DA234" s="250"/>
    </row>
    <row r="235" spans="1:105" s="135" customFormat="1" ht="12">
      <c r="A235" s="236"/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5"/>
      <c r="S235" s="235"/>
      <c r="T235" s="235"/>
      <c r="U235" s="235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31"/>
      <c r="AF235" s="132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24"/>
      <c r="AT235" s="134"/>
      <c r="AU235" s="141"/>
      <c r="AV235" s="134"/>
      <c r="AW235" s="134"/>
      <c r="AX235" s="134"/>
      <c r="AY235" s="134"/>
      <c r="AZ235" s="125"/>
      <c r="BA235" s="125"/>
      <c r="BB235" s="133"/>
      <c r="BC235" s="126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250"/>
      <c r="BX235" s="250"/>
      <c r="BY235" s="250"/>
      <c r="BZ235" s="250"/>
      <c r="CA235" s="250"/>
      <c r="CB235" s="250"/>
      <c r="CC235" s="250"/>
      <c r="CD235" s="250"/>
      <c r="CE235" s="250"/>
      <c r="CF235" s="250"/>
      <c r="CG235" s="250"/>
      <c r="CH235" s="250"/>
      <c r="CI235" s="250"/>
      <c r="CJ235" s="250"/>
      <c r="CK235" s="250"/>
      <c r="CL235" s="250"/>
      <c r="CM235" s="250"/>
      <c r="CN235" s="250"/>
      <c r="CO235" s="250"/>
      <c r="CP235" s="250"/>
      <c r="CQ235" s="250"/>
      <c r="CR235" s="250"/>
      <c r="CS235" s="250"/>
      <c r="CT235" s="250"/>
      <c r="CU235" s="250"/>
      <c r="CV235" s="250"/>
      <c r="CW235" s="250"/>
      <c r="CX235" s="250"/>
      <c r="CY235" s="250"/>
      <c r="CZ235" s="250"/>
      <c r="DA235" s="250"/>
    </row>
    <row r="236" spans="1:105" s="135" customFormat="1" ht="12">
      <c r="A236" s="236"/>
      <c r="B236" s="236"/>
      <c r="C236" s="236"/>
      <c r="D236" s="236"/>
      <c r="E236" s="236"/>
      <c r="F236" s="236"/>
      <c r="G236" s="236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5"/>
      <c r="S236" s="235"/>
      <c r="T236" s="235"/>
      <c r="U236" s="235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31"/>
      <c r="AF236" s="132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24"/>
      <c r="AT236" s="134"/>
      <c r="AU236" s="141"/>
      <c r="AV236" s="134"/>
      <c r="AW236" s="134"/>
      <c r="AX236" s="134"/>
      <c r="AY236" s="134"/>
      <c r="AZ236" s="125"/>
      <c r="BA236" s="125"/>
      <c r="BB236" s="133"/>
      <c r="BC236" s="126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250"/>
      <c r="BX236" s="250"/>
      <c r="BY236" s="250"/>
      <c r="BZ236" s="250"/>
      <c r="CA236" s="250"/>
      <c r="CB236" s="250"/>
      <c r="CC236" s="250"/>
      <c r="CD236" s="250"/>
      <c r="CE236" s="250"/>
      <c r="CF236" s="250"/>
      <c r="CG236" s="250"/>
      <c r="CH236" s="250"/>
      <c r="CI236" s="250"/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0"/>
      <c r="CU236" s="250"/>
      <c r="CV236" s="250"/>
      <c r="CW236" s="250"/>
      <c r="CX236" s="250"/>
      <c r="CY236" s="250"/>
      <c r="CZ236" s="250"/>
      <c r="DA236" s="250"/>
    </row>
    <row r="237" spans="1:105" s="135" customFormat="1" ht="12">
      <c r="A237" s="236"/>
      <c r="B237" s="236"/>
      <c r="C237" s="236"/>
      <c r="D237" s="236"/>
      <c r="E237" s="236"/>
      <c r="F237" s="236"/>
      <c r="G237" s="236"/>
      <c r="H237" s="236"/>
      <c r="I237" s="236"/>
      <c r="J237" s="236"/>
      <c r="K237" s="236"/>
      <c r="L237" s="236"/>
      <c r="M237" s="236"/>
      <c r="N237" s="236"/>
      <c r="O237" s="236"/>
      <c r="P237" s="236"/>
      <c r="Q237" s="236"/>
      <c r="R237" s="235"/>
      <c r="S237" s="235"/>
      <c r="T237" s="235"/>
      <c r="U237" s="235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31"/>
      <c r="AF237" s="132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24"/>
      <c r="AT237" s="134"/>
      <c r="AU237" s="141"/>
      <c r="AV237" s="134"/>
      <c r="AW237" s="134"/>
      <c r="AX237" s="134"/>
      <c r="AY237" s="134"/>
      <c r="AZ237" s="125"/>
      <c r="BA237" s="125"/>
      <c r="BB237" s="133"/>
      <c r="BC237" s="126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250"/>
      <c r="BX237" s="250"/>
      <c r="BY237" s="250"/>
      <c r="BZ237" s="250"/>
      <c r="CA237" s="250"/>
      <c r="CB237" s="250"/>
      <c r="CC237" s="250"/>
      <c r="CD237" s="250"/>
      <c r="CE237" s="250"/>
      <c r="CF237" s="250"/>
      <c r="CG237" s="250"/>
      <c r="CH237" s="250"/>
      <c r="CI237" s="250"/>
      <c r="CJ237" s="250"/>
      <c r="CK237" s="250"/>
      <c r="CL237" s="250"/>
      <c r="CM237" s="250"/>
      <c r="CN237" s="250"/>
      <c r="CO237" s="250"/>
      <c r="CP237" s="250"/>
      <c r="CQ237" s="250"/>
      <c r="CR237" s="250"/>
      <c r="CS237" s="250"/>
      <c r="CT237" s="250"/>
      <c r="CU237" s="250"/>
      <c r="CV237" s="250"/>
      <c r="CW237" s="250"/>
      <c r="CX237" s="250"/>
      <c r="CY237" s="250"/>
      <c r="CZ237" s="250"/>
      <c r="DA237" s="250"/>
    </row>
    <row r="238" spans="1:105" s="135" customFormat="1" ht="12">
      <c r="A238" s="236"/>
      <c r="B238" s="236"/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5"/>
      <c r="S238" s="235"/>
      <c r="T238" s="235"/>
      <c r="U238" s="235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31"/>
      <c r="AF238" s="132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24"/>
      <c r="AT238" s="134"/>
      <c r="AU238" s="141"/>
      <c r="AV238" s="134"/>
      <c r="AW238" s="134"/>
      <c r="AX238" s="134"/>
      <c r="AY238" s="134"/>
      <c r="AZ238" s="125"/>
      <c r="BA238" s="125"/>
      <c r="BB238" s="133"/>
      <c r="BC238" s="126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250"/>
      <c r="BX238" s="250"/>
      <c r="BY238" s="250"/>
      <c r="BZ238" s="250"/>
      <c r="CA238" s="250"/>
      <c r="CB238" s="250"/>
      <c r="CC238" s="250"/>
      <c r="CD238" s="250"/>
      <c r="CE238" s="250"/>
      <c r="CF238" s="250"/>
      <c r="CG238" s="250"/>
      <c r="CH238" s="250"/>
      <c r="CI238" s="250"/>
      <c r="CJ238" s="250"/>
      <c r="CK238" s="250"/>
      <c r="CL238" s="250"/>
      <c r="CM238" s="250"/>
      <c r="CN238" s="250"/>
      <c r="CO238" s="250"/>
      <c r="CP238" s="250"/>
      <c r="CQ238" s="250"/>
      <c r="CR238" s="250"/>
      <c r="CS238" s="250"/>
      <c r="CT238" s="250"/>
      <c r="CU238" s="250"/>
      <c r="CV238" s="250"/>
      <c r="CW238" s="250"/>
      <c r="CX238" s="250"/>
      <c r="CY238" s="250"/>
      <c r="CZ238" s="250"/>
      <c r="DA238" s="250"/>
    </row>
    <row r="239" spans="1:105" s="135" customFormat="1" ht="12">
      <c r="A239" s="236"/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5"/>
      <c r="S239" s="235"/>
      <c r="T239" s="235"/>
      <c r="U239" s="235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31"/>
      <c r="AF239" s="132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24"/>
      <c r="AT239" s="134"/>
      <c r="AU239" s="141"/>
      <c r="AV239" s="134"/>
      <c r="AW239" s="134"/>
      <c r="AX239" s="134"/>
      <c r="AY239" s="134"/>
      <c r="AZ239" s="125"/>
      <c r="BA239" s="125"/>
      <c r="BB239" s="133"/>
      <c r="BC239" s="126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250"/>
      <c r="BX239" s="250"/>
      <c r="BY239" s="250"/>
      <c r="BZ239" s="250"/>
      <c r="CA239" s="250"/>
      <c r="CB239" s="250"/>
      <c r="CC239" s="250"/>
      <c r="CD239" s="250"/>
      <c r="CE239" s="250"/>
      <c r="CF239" s="250"/>
      <c r="CG239" s="250"/>
      <c r="CH239" s="250"/>
      <c r="CI239" s="250"/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0"/>
      <c r="CU239" s="250"/>
      <c r="CV239" s="250"/>
      <c r="CW239" s="250"/>
      <c r="CX239" s="250"/>
      <c r="CY239" s="250"/>
      <c r="CZ239" s="250"/>
      <c r="DA239" s="250"/>
    </row>
    <row r="240" spans="1:105" s="135" customFormat="1" ht="12">
      <c r="A240" s="236"/>
      <c r="B240" s="236"/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35"/>
      <c r="S240" s="235"/>
      <c r="T240" s="235"/>
      <c r="U240" s="235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31"/>
      <c r="AF240" s="132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24"/>
      <c r="AT240" s="134"/>
      <c r="AU240" s="141"/>
      <c r="AV240" s="134"/>
      <c r="AW240" s="134"/>
      <c r="AX240" s="134"/>
      <c r="AY240" s="134"/>
      <c r="AZ240" s="125"/>
      <c r="BA240" s="125"/>
      <c r="BB240" s="133"/>
      <c r="BC240" s="126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250"/>
      <c r="BX240" s="250"/>
      <c r="BY240" s="250"/>
      <c r="BZ240" s="250"/>
      <c r="CA240" s="250"/>
      <c r="CB240" s="250"/>
      <c r="CC240" s="250"/>
      <c r="CD240" s="250"/>
      <c r="CE240" s="250"/>
      <c r="CF240" s="250"/>
      <c r="CG240" s="250"/>
      <c r="CH240" s="250"/>
      <c r="CI240" s="250"/>
      <c r="CJ240" s="250"/>
      <c r="CK240" s="250"/>
      <c r="CL240" s="250"/>
      <c r="CM240" s="250"/>
      <c r="CN240" s="250"/>
      <c r="CO240" s="250"/>
      <c r="CP240" s="250"/>
      <c r="CQ240" s="250"/>
      <c r="CR240" s="250"/>
      <c r="CS240" s="250"/>
      <c r="CT240" s="250"/>
      <c r="CU240" s="250"/>
      <c r="CV240" s="250"/>
      <c r="CW240" s="250"/>
      <c r="CX240" s="250"/>
      <c r="CY240" s="250"/>
      <c r="CZ240" s="250"/>
      <c r="DA240" s="250"/>
    </row>
    <row r="241" spans="1:105" s="135" customFormat="1" ht="12">
      <c r="A241" s="236"/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5"/>
      <c r="S241" s="235"/>
      <c r="T241" s="235"/>
      <c r="U241" s="235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31"/>
      <c r="AF241" s="132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24"/>
      <c r="AT241" s="134"/>
      <c r="AU241" s="141"/>
      <c r="AV241" s="134"/>
      <c r="AW241" s="134"/>
      <c r="AX241" s="134"/>
      <c r="AY241" s="134"/>
      <c r="AZ241" s="125"/>
      <c r="BA241" s="125"/>
      <c r="BB241" s="133"/>
      <c r="BC241" s="126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250"/>
      <c r="BX241" s="250"/>
      <c r="BY241" s="250"/>
      <c r="BZ241" s="250"/>
      <c r="CA241" s="250"/>
      <c r="CB241" s="250"/>
      <c r="CC241" s="250"/>
      <c r="CD241" s="250"/>
      <c r="CE241" s="250"/>
      <c r="CF241" s="250"/>
      <c r="CG241" s="250"/>
      <c r="CH241" s="250"/>
      <c r="CI241" s="250"/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0"/>
      <c r="CU241" s="250"/>
      <c r="CV241" s="250"/>
      <c r="CW241" s="250"/>
      <c r="CX241" s="250"/>
      <c r="CY241" s="250"/>
      <c r="CZ241" s="250"/>
      <c r="DA241" s="250"/>
    </row>
    <row r="242" spans="1:105" s="135" customFormat="1" ht="12">
      <c r="A242" s="236"/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5"/>
      <c r="S242" s="235"/>
      <c r="T242" s="235"/>
      <c r="U242" s="235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31"/>
      <c r="AF242" s="132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24"/>
      <c r="AT242" s="134"/>
      <c r="AU242" s="141"/>
      <c r="AV242" s="134"/>
      <c r="AW242" s="134"/>
      <c r="AX242" s="134"/>
      <c r="AY242" s="134"/>
      <c r="AZ242" s="125"/>
      <c r="BA242" s="125"/>
      <c r="BB242" s="133"/>
      <c r="BC242" s="126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250"/>
      <c r="BX242" s="250"/>
      <c r="BY242" s="250"/>
      <c r="BZ242" s="250"/>
      <c r="CA242" s="250"/>
      <c r="CB242" s="250"/>
      <c r="CC242" s="250"/>
      <c r="CD242" s="250"/>
      <c r="CE242" s="250"/>
      <c r="CF242" s="250"/>
      <c r="CG242" s="250"/>
      <c r="CH242" s="250"/>
      <c r="CI242" s="250"/>
      <c r="CJ242" s="250"/>
      <c r="CK242" s="250"/>
      <c r="CL242" s="250"/>
      <c r="CM242" s="250"/>
      <c r="CN242" s="250"/>
      <c r="CO242" s="250"/>
      <c r="CP242" s="250"/>
      <c r="CQ242" s="250"/>
      <c r="CR242" s="250"/>
      <c r="CS242" s="250"/>
      <c r="CT242" s="250"/>
      <c r="CU242" s="250"/>
      <c r="CV242" s="250"/>
      <c r="CW242" s="250"/>
      <c r="CX242" s="250"/>
      <c r="CY242" s="250"/>
      <c r="CZ242" s="250"/>
      <c r="DA242" s="250"/>
    </row>
    <row r="243" spans="1:105" s="135" customFormat="1" ht="12">
      <c r="A243" s="236"/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35"/>
      <c r="S243" s="235"/>
      <c r="T243" s="235"/>
      <c r="U243" s="235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31"/>
      <c r="AF243" s="132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24"/>
      <c r="AT243" s="134"/>
      <c r="AU243" s="141"/>
      <c r="AV243" s="134"/>
      <c r="AW243" s="134"/>
      <c r="AX243" s="134"/>
      <c r="AY243" s="134"/>
      <c r="AZ243" s="125"/>
      <c r="BA243" s="125"/>
      <c r="BB243" s="133"/>
      <c r="BC243" s="126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250"/>
      <c r="BX243" s="250"/>
      <c r="BY243" s="250"/>
      <c r="BZ243" s="250"/>
      <c r="CA243" s="250"/>
      <c r="CB243" s="250"/>
      <c r="CC243" s="250"/>
      <c r="CD243" s="250"/>
      <c r="CE243" s="250"/>
      <c r="CF243" s="250"/>
      <c r="CG243" s="250"/>
      <c r="CH243" s="250"/>
      <c r="CI243" s="250"/>
      <c r="CJ243" s="250"/>
      <c r="CK243" s="250"/>
      <c r="CL243" s="250"/>
      <c r="CM243" s="250"/>
      <c r="CN243" s="250"/>
      <c r="CO243" s="250"/>
      <c r="CP243" s="250"/>
      <c r="CQ243" s="250"/>
      <c r="CR243" s="250"/>
      <c r="CS243" s="250"/>
      <c r="CT243" s="250"/>
      <c r="CU243" s="250"/>
      <c r="CV243" s="250"/>
      <c r="CW243" s="250"/>
      <c r="CX243" s="250"/>
      <c r="CY243" s="250"/>
      <c r="CZ243" s="250"/>
      <c r="DA243" s="250"/>
    </row>
    <row r="244" spans="1:105" s="135" customFormat="1" ht="12">
      <c r="A244" s="236"/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5"/>
      <c r="S244" s="235"/>
      <c r="T244" s="235"/>
      <c r="U244" s="235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31"/>
      <c r="AF244" s="132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24"/>
      <c r="AT244" s="134"/>
      <c r="AU244" s="141"/>
      <c r="AV244" s="134"/>
      <c r="AW244" s="134"/>
      <c r="AX244" s="134"/>
      <c r="AY244" s="134"/>
      <c r="AZ244" s="125"/>
      <c r="BA244" s="125"/>
      <c r="BB244" s="133"/>
      <c r="BC244" s="126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250"/>
      <c r="BX244" s="250"/>
      <c r="BY244" s="250"/>
      <c r="BZ244" s="250"/>
      <c r="CA244" s="250"/>
      <c r="CB244" s="250"/>
      <c r="CC244" s="250"/>
      <c r="CD244" s="250"/>
      <c r="CE244" s="250"/>
      <c r="CF244" s="250"/>
      <c r="CG244" s="250"/>
      <c r="CH244" s="250"/>
      <c r="CI244" s="250"/>
      <c r="CJ244" s="250"/>
      <c r="CK244" s="250"/>
      <c r="CL244" s="250"/>
      <c r="CM244" s="250"/>
      <c r="CN244" s="250"/>
      <c r="CO244" s="250"/>
      <c r="CP244" s="250"/>
      <c r="CQ244" s="250"/>
      <c r="CR244" s="250"/>
      <c r="CS244" s="250"/>
      <c r="CT244" s="250"/>
      <c r="CU244" s="250"/>
      <c r="CV244" s="250"/>
      <c r="CW244" s="250"/>
      <c r="CX244" s="250"/>
      <c r="CY244" s="250"/>
      <c r="CZ244" s="250"/>
      <c r="DA244" s="250"/>
    </row>
    <row r="245" spans="1:105" s="135" customFormat="1" ht="12">
      <c r="A245" s="236"/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5"/>
      <c r="S245" s="235"/>
      <c r="T245" s="235"/>
      <c r="U245" s="235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31"/>
      <c r="AF245" s="132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24"/>
      <c r="AT245" s="134"/>
      <c r="AU245" s="141"/>
      <c r="AV245" s="134"/>
      <c r="AW245" s="134"/>
      <c r="AX245" s="134"/>
      <c r="AY245" s="134"/>
      <c r="AZ245" s="125"/>
      <c r="BA245" s="125"/>
      <c r="BB245" s="133"/>
      <c r="BC245" s="126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250"/>
      <c r="BX245" s="250"/>
      <c r="BY245" s="250"/>
      <c r="BZ245" s="250"/>
      <c r="CA245" s="250"/>
      <c r="CB245" s="250"/>
      <c r="CC245" s="250"/>
      <c r="CD245" s="250"/>
      <c r="CE245" s="250"/>
      <c r="CF245" s="250"/>
      <c r="CG245" s="250"/>
      <c r="CH245" s="250"/>
      <c r="CI245" s="250"/>
      <c r="CJ245" s="250"/>
      <c r="CK245" s="250"/>
      <c r="CL245" s="250"/>
      <c r="CM245" s="250"/>
      <c r="CN245" s="250"/>
      <c r="CO245" s="250"/>
      <c r="CP245" s="250"/>
      <c r="CQ245" s="250"/>
      <c r="CR245" s="250"/>
      <c r="CS245" s="250"/>
      <c r="CT245" s="250"/>
      <c r="CU245" s="250"/>
      <c r="CV245" s="250"/>
      <c r="CW245" s="250"/>
      <c r="CX245" s="250"/>
      <c r="CY245" s="250"/>
      <c r="CZ245" s="250"/>
      <c r="DA245" s="250"/>
    </row>
    <row r="246" spans="1:105" s="135" customFormat="1" ht="12">
      <c r="A246" s="236"/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5"/>
      <c r="S246" s="235"/>
      <c r="T246" s="235"/>
      <c r="U246" s="235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31"/>
      <c r="AF246" s="132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24"/>
      <c r="AT246" s="134"/>
      <c r="AU246" s="141"/>
      <c r="AV246" s="134"/>
      <c r="AW246" s="134"/>
      <c r="AX246" s="134"/>
      <c r="AY246" s="134"/>
      <c r="AZ246" s="125"/>
      <c r="BA246" s="125"/>
      <c r="BB246" s="133"/>
      <c r="BC246" s="126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250"/>
      <c r="BX246" s="250"/>
      <c r="BY246" s="250"/>
      <c r="BZ246" s="250"/>
      <c r="CA246" s="250"/>
      <c r="CB246" s="250"/>
      <c r="CC246" s="250"/>
      <c r="CD246" s="250"/>
      <c r="CE246" s="250"/>
      <c r="CF246" s="250"/>
      <c r="CG246" s="250"/>
      <c r="CH246" s="250"/>
      <c r="CI246" s="250"/>
      <c r="CJ246" s="250"/>
      <c r="CK246" s="250"/>
      <c r="CL246" s="250"/>
      <c r="CM246" s="250"/>
      <c r="CN246" s="250"/>
      <c r="CO246" s="250"/>
      <c r="CP246" s="250"/>
      <c r="CQ246" s="250"/>
      <c r="CR246" s="250"/>
      <c r="CS246" s="250"/>
      <c r="CT246" s="250"/>
      <c r="CU246" s="250"/>
      <c r="CV246" s="250"/>
      <c r="CW246" s="250"/>
      <c r="CX246" s="250"/>
      <c r="CY246" s="250"/>
      <c r="CZ246" s="250"/>
      <c r="DA246" s="250"/>
    </row>
    <row r="247" spans="1:105" s="135" customFormat="1" ht="12">
      <c r="A247" s="236"/>
      <c r="B247" s="236"/>
      <c r="C247" s="236"/>
      <c r="D247" s="236"/>
      <c r="E247" s="236"/>
      <c r="F247" s="236"/>
      <c r="G247" s="236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5"/>
      <c r="S247" s="235"/>
      <c r="T247" s="235"/>
      <c r="U247" s="235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31"/>
      <c r="AF247" s="132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24"/>
      <c r="AT247" s="134"/>
      <c r="AU247" s="141"/>
      <c r="AV247" s="134"/>
      <c r="AW247" s="134"/>
      <c r="AX247" s="134"/>
      <c r="AY247" s="134"/>
      <c r="AZ247" s="125"/>
      <c r="BA247" s="125"/>
      <c r="BB247" s="133"/>
      <c r="BC247" s="126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250"/>
      <c r="BX247" s="250"/>
      <c r="BY247" s="250"/>
      <c r="BZ247" s="250"/>
      <c r="CA247" s="250"/>
      <c r="CB247" s="250"/>
      <c r="CC247" s="250"/>
      <c r="CD247" s="250"/>
      <c r="CE247" s="250"/>
      <c r="CF247" s="250"/>
      <c r="CG247" s="250"/>
      <c r="CH247" s="250"/>
      <c r="CI247" s="250"/>
      <c r="CJ247" s="250"/>
      <c r="CK247" s="250"/>
      <c r="CL247" s="250"/>
      <c r="CM247" s="250"/>
      <c r="CN247" s="250"/>
      <c r="CO247" s="250"/>
      <c r="CP247" s="250"/>
      <c r="CQ247" s="250"/>
      <c r="CR247" s="250"/>
      <c r="CS247" s="250"/>
      <c r="CT247" s="250"/>
      <c r="CU247" s="250"/>
      <c r="CV247" s="250"/>
      <c r="CW247" s="250"/>
      <c r="CX247" s="250"/>
      <c r="CY247" s="250"/>
      <c r="CZ247" s="250"/>
      <c r="DA247" s="250"/>
    </row>
    <row r="248" spans="1:105" s="135" customFormat="1" ht="12">
      <c r="A248" s="236"/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5"/>
      <c r="S248" s="235"/>
      <c r="T248" s="235"/>
      <c r="U248" s="235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31"/>
      <c r="AF248" s="132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24"/>
      <c r="AT248" s="134"/>
      <c r="AU248" s="141"/>
      <c r="AV248" s="134"/>
      <c r="AW248" s="134"/>
      <c r="AX248" s="134"/>
      <c r="AY248" s="134"/>
      <c r="AZ248" s="125"/>
      <c r="BA248" s="125"/>
      <c r="BB248" s="133"/>
      <c r="BC248" s="126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250"/>
      <c r="BX248" s="250"/>
      <c r="BY248" s="250"/>
      <c r="BZ248" s="250"/>
      <c r="CA248" s="250"/>
      <c r="CB248" s="250"/>
      <c r="CC248" s="250"/>
      <c r="CD248" s="250"/>
      <c r="CE248" s="250"/>
      <c r="CF248" s="250"/>
      <c r="CG248" s="250"/>
      <c r="CH248" s="250"/>
      <c r="CI248" s="250"/>
      <c r="CJ248" s="250"/>
      <c r="CK248" s="250"/>
      <c r="CL248" s="250"/>
      <c r="CM248" s="250"/>
      <c r="CN248" s="250"/>
      <c r="CO248" s="250"/>
      <c r="CP248" s="250"/>
      <c r="CQ248" s="250"/>
      <c r="CR248" s="250"/>
      <c r="CS248" s="250"/>
      <c r="CT248" s="250"/>
      <c r="CU248" s="250"/>
      <c r="CV248" s="250"/>
      <c r="CW248" s="250"/>
      <c r="CX248" s="250"/>
      <c r="CY248" s="250"/>
      <c r="CZ248" s="250"/>
      <c r="DA248" s="250"/>
    </row>
    <row r="249" spans="1:105" s="135" customFormat="1" ht="12">
      <c r="A249" s="236"/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5"/>
      <c r="S249" s="235"/>
      <c r="T249" s="235"/>
      <c r="U249" s="235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31"/>
      <c r="AF249" s="132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24"/>
      <c r="AT249" s="134"/>
      <c r="AU249" s="141"/>
      <c r="AV249" s="134"/>
      <c r="AW249" s="134"/>
      <c r="AX249" s="134"/>
      <c r="AY249" s="134"/>
      <c r="AZ249" s="125"/>
      <c r="BA249" s="125"/>
      <c r="BB249" s="133"/>
      <c r="BC249" s="126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250"/>
      <c r="BX249" s="250"/>
      <c r="BY249" s="250"/>
      <c r="BZ249" s="250"/>
      <c r="CA249" s="250"/>
      <c r="CB249" s="250"/>
      <c r="CC249" s="250"/>
      <c r="CD249" s="250"/>
      <c r="CE249" s="250"/>
      <c r="CF249" s="250"/>
      <c r="CG249" s="250"/>
      <c r="CH249" s="250"/>
      <c r="CI249" s="250"/>
      <c r="CJ249" s="250"/>
      <c r="CK249" s="250"/>
      <c r="CL249" s="250"/>
      <c r="CM249" s="250"/>
      <c r="CN249" s="250"/>
      <c r="CO249" s="250"/>
      <c r="CP249" s="250"/>
      <c r="CQ249" s="250"/>
      <c r="CR249" s="250"/>
      <c r="CS249" s="250"/>
      <c r="CT249" s="250"/>
      <c r="CU249" s="250"/>
      <c r="CV249" s="250"/>
      <c r="CW249" s="250"/>
      <c r="CX249" s="250"/>
      <c r="CY249" s="250"/>
      <c r="CZ249" s="250"/>
      <c r="DA249" s="250"/>
    </row>
    <row r="250" spans="1:105" s="135" customFormat="1" ht="12">
      <c r="A250" s="236"/>
      <c r="B250" s="236"/>
      <c r="C250" s="236"/>
      <c r="D250" s="236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5"/>
      <c r="S250" s="235"/>
      <c r="T250" s="235"/>
      <c r="U250" s="235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31"/>
      <c r="AF250" s="132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24"/>
      <c r="AT250" s="134"/>
      <c r="AU250" s="141"/>
      <c r="AV250" s="134"/>
      <c r="AW250" s="134"/>
      <c r="AX250" s="134"/>
      <c r="AY250" s="134"/>
      <c r="AZ250" s="125"/>
      <c r="BA250" s="125"/>
      <c r="BB250" s="133"/>
      <c r="BC250" s="126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250"/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250"/>
      <c r="CI250" s="250"/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0"/>
      <c r="CU250" s="250"/>
      <c r="CV250" s="250"/>
      <c r="CW250" s="250"/>
      <c r="CX250" s="250"/>
      <c r="CY250" s="250"/>
      <c r="CZ250" s="250"/>
      <c r="DA250" s="250"/>
    </row>
    <row r="251" spans="1:105" s="135" customFormat="1" ht="12">
      <c r="A251" s="236"/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5"/>
      <c r="S251" s="235"/>
      <c r="T251" s="235"/>
      <c r="U251" s="235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31"/>
      <c r="AF251" s="132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24"/>
      <c r="AT251" s="134"/>
      <c r="AU251" s="141"/>
      <c r="AV251" s="134"/>
      <c r="AW251" s="134"/>
      <c r="AX251" s="134"/>
      <c r="AY251" s="134"/>
      <c r="AZ251" s="125"/>
      <c r="BA251" s="125"/>
      <c r="BB251" s="133"/>
      <c r="BC251" s="126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250"/>
      <c r="BX251" s="250"/>
      <c r="BY251" s="250"/>
      <c r="BZ251" s="250"/>
      <c r="CA251" s="250"/>
      <c r="CB251" s="250"/>
      <c r="CC251" s="250"/>
      <c r="CD251" s="250"/>
      <c r="CE251" s="250"/>
      <c r="CF251" s="250"/>
      <c r="CG251" s="250"/>
      <c r="CH251" s="250"/>
      <c r="CI251" s="250"/>
      <c r="CJ251" s="250"/>
      <c r="CK251" s="250"/>
      <c r="CL251" s="250"/>
      <c r="CM251" s="250"/>
      <c r="CN251" s="250"/>
      <c r="CO251" s="250"/>
      <c r="CP251" s="250"/>
      <c r="CQ251" s="250"/>
      <c r="CR251" s="250"/>
      <c r="CS251" s="250"/>
      <c r="CT251" s="250"/>
      <c r="CU251" s="250"/>
      <c r="CV251" s="250"/>
      <c r="CW251" s="250"/>
      <c r="CX251" s="250"/>
      <c r="CY251" s="250"/>
      <c r="CZ251" s="250"/>
      <c r="DA251" s="250"/>
    </row>
    <row r="252" spans="1:105" s="135" customFormat="1" ht="12">
      <c r="A252" s="236"/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5"/>
      <c r="S252" s="235"/>
      <c r="T252" s="235"/>
      <c r="U252" s="235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31"/>
      <c r="AF252" s="132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24"/>
      <c r="AT252" s="134"/>
      <c r="AU252" s="141"/>
      <c r="AV252" s="134"/>
      <c r="AW252" s="134"/>
      <c r="AX252" s="134"/>
      <c r="AY252" s="134"/>
      <c r="AZ252" s="125"/>
      <c r="BA252" s="125"/>
      <c r="BB252" s="133"/>
      <c r="BC252" s="126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250"/>
      <c r="BX252" s="250"/>
      <c r="BY252" s="250"/>
      <c r="BZ252" s="250"/>
      <c r="CA252" s="250"/>
      <c r="CB252" s="250"/>
      <c r="CC252" s="250"/>
      <c r="CD252" s="250"/>
      <c r="CE252" s="250"/>
      <c r="CF252" s="250"/>
      <c r="CG252" s="250"/>
      <c r="CH252" s="250"/>
      <c r="CI252" s="250"/>
      <c r="CJ252" s="250"/>
      <c r="CK252" s="250"/>
      <c r="CL252" s="250"/>
      <c r="CM252" s="250"/>
      <c r="CN252" s="250"/>
      <c r="CO252" s="250"/>
      <c r="CP252" s="250"/>
      <c r="CQ252" s="250"/>
      <c r="CR252" s="250"/>
      <c r="CS252" s="250"/>
      <c r="CT252" s="250"/>
      <c r="CU252" s="250"/>
      <c r="CV252" s="250"/>
      <c r="CW252" s="250"/>
      <c r="CX252" s="250"/>
      <c r="CY252" s="250"/>
      <c r="CZ252" s="250"/>
      <c r="DA252" s="250"/>
    </row>
    <row r="253" spans="1:105" s="135" customFormat="1" ht="12">
      <c r="A253" s="236"/>
      <c r="B253" s="236"/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5"/>
      <c r="S253" s="235"/>
      <c r="T253" s="235"/>
      <c r="U253" s="235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31"/>
      <c r="AF253" s="132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24"/>
      <c r="AT253" s="134"/>
      <c r="AU253" s="141"/>
      <c r="AV253" s="134"/>
      <c r="AW253" s="134"/>
      <c r="AX253" s="134"/>
      <c r="AY253" s="134"/>
      <c r="AZ253" s="125"/>
      <c r="BA253" s="125"/>
      <c r="BB253" s="133"/>
      <c r="BC253" s="126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250"/>
      <c r="BX253" s="250"/>
      <c r="BY253" s="250"/>
      <c r="BZ253" s="250"/>
      <c r="CA253" s="250"/>
      <c r="CB253" s="250"/>
      <c r="CC253" s="250"/>
      <c r="CD253" s="250"/>
      <c r="CE253" s="250"/>
      <c r="CF253" s="250"/>
      <c r="CG253" s="250"/>
      <c r="CH253" s="250"/>
      <c r="CI253" s="250"/>
      <c r="CJ253" s="250"/>
      <c r="CK253" s="250"/>
      <c r="CL253" s="250"/>
      <c r="CM253" s="250"/>
      <c r="CN253" s="250"/>
      <c r="CO253" s="250"/>
      <c r="CP253" s="250"/>
      <c r="CQ253" s="250"/>
      <c r="CR253" s="250"/>
      <c r="CS253" s="250"/>
      <c r="CT253" s="250"/>
      <c r="CU253" s="250"/>
      <c r="CV253" s="250"/>
      <c r="CW253" s="250"/>
      <c r="CX253" s="250"/>
      <c r="CY253" s="250"/>
      <c r="CZ253" s="250"/>
      <c r="DA253" s="250"/>
    </row>
    <row r="254" spans="1:105" s="135" customFormat="1" ht="12">
      <c r="A254" s="236"/>
      <c r="B254" s="236"/>
      <c r="C254" s="236"/>
      <c r="D254" s="236"/>
      <c r="E254" s="236"/>
      <c r="F254" s="23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5"/>
      <c r="S254" s="235"/>
      <c r="T254" s="235"/>
      <c r="U254" s="235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31"/>
      <c r="AF254" s="132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24"/>
      <c r="AT254" s="134"/>
      <c r="AU254" s="141"/>
      <c r="AV254" s="134"/>
      <c r="AW254" s="134"/>
      <c r="AX254" s="134"/>
      <c r="AY254" s="134"/>
      <c r="AZ254" s="125"/>
      <c r="BA254" s="125"/>
      <c r="BB254" s="133"/>
      <c r="BC254" s="126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250"/>
      <c r="BX254" s="250"/>
      <c r="BY254" s="250"/>
      <c r="BZ254" s="250"/>
      <c r="CA254" s="250"/>
      <c r="CB254" s="250"/>
      <c r="CC254" s="250"/>
      <c r="CD254" s="250"/>
      <c r="CE254" s="250"/>
      <c r="CF254" s="250"/>
      <c r="CG254" s="250"/>
      <c r="CH254" s="250"/>
      <c r="CI254" s="250"/>
      <c r="CJ254" s="250"/>
      <c r="CK254" s="250"/>
      <c r="CL254" s="250"/>
      <c r="CM254" s="250"/>
      <c r="CN254" s="250"/>
      <c r="CO254" s="250"/>
      <c r="CP254" s="250"/>
      <c r="CQ254" s="250"/>
      <c r="CR254" s="250"/>
      <c r="CS254" s="250"/>
      <c r="CT254" s="250"/>
      <c r="CU254" s="250"/>
      <c r="CV254" s="250"/>
      <c r="CW254" s="250"/>
      <c r="CX254" s="250"/>
      <c r="CY254" s="250"/>
      <c r="CZ254" s="250"/>
      <c r="DA254" s="250"/>
    </row>
    <row r="255" spans="1:105" s="135" customFormat="1" ht="12">
      <c r="A255" s="236"/>
      <c r="B255" s="236"/>
      <c r="C255" s="236"/>
      <c r="D255" s="236"/>
      <c r="E255" s="236"/>
      <c r="F255" s="236"/>
      <c r="G255" s="236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5"/>
      <c r="S255" s="235"/>
      <c r="T255" s="235"/>
      <c r="U255" s="235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31"/>
      <c r="AF255" s="132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24"/>
      <c r="AT255" s="134"/>
      <c r="AU255" s="141"/>
      <c r="AV255" s="134"/>
      <c r="AW255" s="134"/>
      <c r="AX255" s="134"/>
      <c r="AY255" s="134"/>
      <c r="AZ255" s="125"/>
      <c r="BA255" s="125"/>
      <c r="BB255" s="133"/>
      <c r="BC255" s="126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250"/>
      <c r="BX255" s="250"/>
      <c r="BY255" s="250"/>
      <c r="BZ255" s="250"/>
      <c r="CA255" s="250"/>
      <c r="CB255" s="250"/>
      <c r="CC255" s="250"/>
      <c r="CD255" s="250"/>
      <c r="CE255" s="250"/>
      <c r="CF255" s="250"/>
      <c r="CG255" s="250"/>
      <c r="CH255" s="250"/>
      <c r="CI255" s="250"/>
      <c r="CJ255" s="250"/>
      <c r="CK255" s="250"/>
      <c r="CL255" s="250"/>
      <c r="CM255" s="250"/>
      <c r="CN255" s="250"/>
      <c r="CO255" s="250"/>
      <c r="CP255" s="250"/>
      <c r="CQ255" s="250"/>
      <c r="CR255" s="250"/>
      <c r="CS255" s="250"/>
      <c r="CT255" s="250"/>
      <c r="CU255" s="250"/>
      <c r="CV255" s="250"/>
      <c r="CW255" s="250"/>
      <c r="CX255" s="250"/>
      <c r="CY255" s="250"/>
      <c r="CZ255" s="250"/>
      <c r="DA255" s="250"/>
    </row>
    <row r="256" spans="1:105" s="135" customFormat="1" ht="12">
      <c r="A256" s="236"/>
      <c r="B256" s="236"/>
      <c r="C256" s="236"/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5"/>
      <c r="S256" s="235"/>
      <c r="T256" s="235"/>
      <c r="U256" s="235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31"/>
      <c r="AF256" s="132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24"/>
      <c r="AT256" s="134"/>
      <c r="AU256" s="141"/>
      <c r="AV256" s="134"/>
      <c r="AW256" s="134"/>
      <c r="AX256" s="134"/>
      <c r="AY256" s="134"/>
      <c r="AZ256" s="125"/>
      <c r="BA256" s="125"/>
      <c r="BB256" s="133"/>
      <c r="BC256" s="126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250"/>
      <c r="BX256" s="250"/>
      <c r="BY256" s="250"/>
      <c r="BZ256" s="250"/>
      <c r="CA256" s="250"/>
      <c r="CB256" s="250"/>
      <c r="CC256" s="250"/>
      <c r="CD256" s="250"/>
      <c r="CE256" s="250"/>
      <c r="CF256" s="250"/>
      <c r="CG256" s="250"/>
      <c r="CH256" s="250"/>
      <c r="CI256" s="250"/>
      <c r="CJ256" s="250"/>
      <c r="CK256" s="250"/>
      <c r="CL256" s="250"/>
      <c r="CM256" s="250"/>
      <c r="CN256" s="250"/>
      <c r="CO256" s="250"/>
      <c r="CP256" s="250"/>
      <c r="CQ256" s="250"/>
      <c r="CR256" s="250"/>
      <c r="CS256" s="250"/>
      <c r="CT256" s="250"/>
      <c r="CU256" s="250"/>
      <c r="CV256" s="250"/>
      <c r="CW256" s="250"/>
      <c r="CX256" s="250"/>
      <c r="CY256" s="250"/>
      <c r="CZ256" s="250"/>
      <c r="DA256" s="250"/>
    </row>
    <row r="257" spans="1:105" s="135" customFormat="1" ht="12">
      <c r="A257" s="236"/>
      <c r="B257" s="236"/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5"/>
      <c r="S257" s="235"/>
      <c r="T257" s="235"/>
      <c r="U257" s="235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31"/>
      <c r="AF257" s="132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24"/>
      <c r="AT257" s="134"/>
      <c r="AU257" s="141"/>
      <c r="AV257" s="134"/>
      <c r="AW257" s="134"/>
      <c r="AX257" s="134"/>
      <c r="AY257" s="134"/>
      <c r="AZ257" s="125"/>
      <c r="BA257" s="125"/>
      <c r="BB257" s="133"/>
      <c r="BC257" s="126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250"/>
      <c r="BX257" s="250"/>
      <c r="BY257" s="250"/>
      <c r="BZ257" s="250"/>
      <c r="CA257" s="250"/>
      <c r="CB257" s="250"/>
      <c r="CC257" s="250"/>
      <c r="CD257" s="250"/>
      <c r="CE257" s="250"/>
      <c r="CF257" s="250"/>
      <c r="CG257" s="250"/>
      <c r="CH257" s="250"/>
      <c r="CI257" s="250"/>
      <c r="CJ257" s="250"/>
      <c r="CK257" s="250"/>
      <c r="CL257" s="250"/>
      <c r="CM257" s="250"/>
      <c r="CN257" s="250"/>
      <c r="CO257" s="250"/>
      <c r="CP257" s="250"/>
      <c r="CQ257" s="250"/>
      <c r="CR257" s="250"/>
      <c r="CS257" s="250"/>
      <c r="CT257" s="250"/>
      <c r="CU257" s="250"/>
      <c r="CV257" s="250"/>
      <c r="CW257" s="250"/>
      <c r="CX257" s="250"/>
      <c r="CY257" s="250"/>
      <c r="CZ257" s="250"/>
      <c r="DA257" s="250"/>
    </row>
    <row r="258" spans="1:105" s="135" customFormat="1" ht="12">
      <c r="A258" s="236"/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5"/>
      <c r="S258" s="235"/>
      <c r="T258" s="235"/>
      <c r="U258" s="235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31"/>
      <c r="AF258" s="132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24"/>
      <c r="AT258" s="134"/>
      <c r="AU258" s="141"/>
      <c r="AV258" s="134"/>
      <c r="AW258" s="134"/>
      <c r="AX258" s="134"/>
      <c r="AY258" s="134"/>
      <c r="AZ258" s="125"/>
      <c r="BA258" s="125"/>
      <c r="BB258" s="133"/>
      <c r="BC258" s="126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250"/>
      <c r="BX258" s="250"/>
      <c r="BY258" s="250"/>
      <c r="BZ258" s="250"/>
      <c r="CA258" s="250"/>
      <c r="CB258" s="250"/>
      <c r="CC258" s="250"/>
      <c r="CD258" s="250"/>
      <c r="CE258" s="250"/>
      <c r="CF258" s="250"/>
      <c r="CG258" s="250"/>
      <c r="CH258" s="250"/>
      <c r="CI258" s="250"/>
      <c r="CJ258" s="250"/>
      <c r="CK258" s="250"/>
      <c r="CL258" s="250"/>
      <c r="CM258" s="250"/>
      <c r="CN258" s="250"/>
      <c r="CO258" s="250"/>
      <c r="CP258" s="250"/>
      <c r="CQ258" s="250"/>
      <c r="CR258" s="250"/>
      <c r="CS258" s="250"/>
      <c r="CT258" s="250"/>
      <c r="CU258" s="250"/>
      <c r="CV258" s="250"/>
      <c r="CW258" s="250"/>
      <c r="CX258" s="250"/>
      <c r="CY258" s="250"/>
      <c r="CZ258" s="250"/>
      <c r="DA258" s="250"/>
    </row>
    <row r="259" spans="1:105" s="135" customFormat="1" ht="12">
      <c r="A259" s="236"/>
      <c r="B259" s="236"/>
      <c r="C259" s="236"/>
      <c r="D259" s="236"/>
      <c r="E259" s="236"/>
      <c r="F259" s="236"/>
      <c r="G259" s="236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5"/>
      <c r="S259" s="235"/>
      <c r="T259" s="235"/>
      <c r="U259" s="235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31"/>
      <c r="AF259" s="132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24"/>
      <c r="AT259" s="134"/>
      <c r="AU259" s="141"/>
      <c r="AV259" s="134"/>
      <c r="AW259" s="134"/>
      <c r="AX259" s="134"/>
      <c r="AY259" s="134"/>
      <c r="AZ259" s="125"/>
      <c r="BA259" s="125"/>
      <c r="BB259" s="133"/>
      <c r="BC259" s="126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250"/>
      <c r="BX259" s="250"/>
      <c r="BY259" s="250"/>
      <c r="BZ259" s="250"/>
      <c r="CA259" s="250"/>
      <c r="CB259" s="250"/>
      <c r="CC259" s="250"/>
      <c r="CD259" s="250"/>
      <c r="CE259" s="250"/>
      <c r="CF259" s="250"/>
      <c r="CG259" s="250"/>
      <c r="CH259" s="250"/>
      <c r="CI259" s="250"/>
      <c r="CJ259" s="250"/>
      <c r="CK259" s="250"/>
      <c r="CL259" s="250"/>
      <c r="CM259" s="250"/>
      <c r="CN259" s="250"/>
      <c r="CO259" s="250"/>
      <c r="CP259" s="250"/>
      <c r="CQ259" s="250"/>
      <c r="CR259" s="250"/>
      <c r="CS259" s="250"/>
      <c r="CT259" s="250"/>
      <c r="CU259" s="250"/>
      <c r="CV259" s="250"/>
      <c r="CW259" s="250"/>
      <c r="CX259" s="250"/>
      <c r="CY259" s="250"/>
      <c r="CZ259" s="250"/>
      <c r="DA259" s="250"/>
    </row>
    <row r="260" spans="1:105" s="135" customFormat="1" ht="12">
      <c r="A260" s="236"/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5"/>
      <c r="S260" s="235"/>
      <c r="T260" s="235"/>
      <c r="U260" s="235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31"/>
      <c r="AF260" s="132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24"/>
      <c r="AT260" s="134"/>
      <c r="AU260" s="141"/>
      <c r="AV260" s="134"/>
      <c r="AW260" s="134"/>
      <c r="AX260" s="134"/>
      <c r="AY260" s="134"/>
      <c r="AZ260" s="125"/>
      <c r="BA260" s="125"/>
      <c r="BB260" s="133"/>
      <c r="BC260" s="126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250"/>
      <c r="BX260" s="250"/>
      <c r="BY260" s="250"/>
      <c r="BZ260" s="250"/>
      <c r="CA260" s="250"/>
      <c r="CB260" s="250"/>
      <c r="CC260" s="250"/>
      <c r="CD260" s="250"/>
      <c r="CE260" s="250"/>
      <c r="CF260" s="250"/>
      <c r="CG260" s="250"/>
      <c r="CH260" s="250"/>
      <c r="CI260" s="250"/>
      <c r="CJ260" s="250"/>
      <c r="CK260" s="250"/>
      <c r="CL260" s="250"/>
      <c r="CM260" s="250"/>
      <c r="CN260" s="250"/>
      <c r="CO260" s="250"/>
      <c r="CP260" s="250"/>
      <c r="CQ260" s="250"/>
      <c r="CR260" s="250"/>
      <c r="CS260" s="250"/>
      <c r="CT260" s="250"/>
      <c r="CU260" s="250"/>
      <c r="CV260" s="250"/>
      <c r="CW260" s="250"/>
      <c r="CX260" s="250"/>
      <c r="CY260" s="250"/>
      <c r="CZ260" s="250"/>
      <c r="DA260" s="250"/>
    </row>
    <row r="261" spans="1:105" s="135" customFormat="1" ht="12">
      <c r="A261" s="236"/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5"/>
      <c r="S261" s="235"/>
      <c r="T261" s="235"/>
      <c r="U261" s="235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31"/>
      <c r="AF261" s="132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24"/>
      <c r="AT261" s="134"/>
      <c r="AU261" s="141"/>
      <c r="AV261" s="134"/>
      <c r="AW261" s="134"/>
      <c r="AX261" s="134"/>
      <c r="AY261" s="134"/>
      <c r="AZ261" s="125"/>
      <c r="BA261" s="125"/>
      <c r="BB261" s="133"/>
      <c r="BC261" s="126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0"/>
      <c r="CI261" s="250"/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0"/>
      <c r="CU261" s="250"/>
      <c r="CV261" s="250"/>
      <c r="CW261" s="250"/>
      <c r="CX261" s="250"/>
      <c r="CY261" s="250"/>
      <c r="CZ261" s="250"/>
      <c r="DA261" s="250"/>
    </row>
    <row r="262" spans="1:105" s="135" customFormat="1" ht="12">
      <c r="A262" s="236"/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5"/>
      <c r="S262" s="235"/>
      <c r="T262" s="235"/>
      <c r="U262" s="235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31"/>
      <c r="AF262" s="132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24"/>
      <c r="AT262" s="134"/>
      <c r="AU262" s="141"/>
      <c r="AV262" s="134"/>
      <c r="AW262" s="134"/>
      <c r="AX262" s="134"/>
      <c r="AY262" s="134"/>
      <c r="AZ262" s="125"/>
      <c r="BA262" s="125"/>
      <c r="BB262" s="133"/>
      <c r="BC262" s="126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250"/>
      <c r="BX262" s="250"/>
      <c r="BY262" s="250"/>
      <c r="BZ262" s="250"/>
      <c r="CA262" s="250"/>
      <c r="CB262" s="250"/>
      <c r="CC262" s="250"/>
      <c r="CD262" s="250"/>
      <c r="CE262" s="250"/>
      <c r="CF262" s="250"/>
      <c r="CG262" s="250"/>
      <c r="CH262" s="250"/>
      <c r="CI262" s="250"/>
      <c r="CJ262" s="250"/>
      <c r="CK262" s="250"/>
      <c r="CL262" s="250"/>
      <c r="CM262" s="250"/>
      <c r="CN262" s="250"/>
      <c r="CO262" s="250"/>
      <c r="CP262" s="250"/>
      <c r="CQ262" s="250"/>
      <c r="CR262" s="250"/>
      <c r="CS262" s="250"/>
      <c r="CT262" s="250"/>
      <c r="CU262" s="250"/>
      <c r="CV262" s="250"/>
      <c r="CW262" s="250"/>
      <c r="CX262" s="250"/>
      <c r="CY262" s="250"/>
      <c r="CZ262" s="250"/>
      <c r="DA262" s="250"/>
    </row>
    <row r="263" spans="1:105" s="135" customFormat="1" ht="12">
      <c r="A263" s="236"/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5"/>
      <c r="S263" s="235"/>
      <c r="T263" s="235"/>
      <c r="U263" s="235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31"/>
      <c r="AF263" s="132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24"/>
      <c r="AT263" s="134"/>
      <c r="AU263" s="141"/>
      <c r="AV263" s="134"/>
      <c r="AW263" s="134"/>
      <c r="AX263" s="134"/>
      <c r="AY263" s="134"/>
      <c r="AZ263" s="125"/>
      <c r="BA263" s="125"/>
      <c r="BB263" s="133"/>
      <c r="BC263" s="126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250"/>
      <c r="BX263" s="250"/>
      <c r="BY263" s="250"/>
      <c r="BZ263" s="250"/>
      <c r="CA263" s="250"/>
      <c r="CB263" s="250"/>
      <c r="CC263" s="250"/>
      <c r="CD263" s="250"/>
      <c r="CE263" s="250"/>
      <c r="CF263" s="250"/>
      <c r="CG263" s="250"/>
      <c r="CH263" s="250"/>
      <c r="CI263" s="250"/>
      <c r="CJ263" s="250"/>
      <c r="CK263" s="250"/>
      <c r="CL263" s="250"/>
      <c r="CM263" s="250"/>
      <c r="CN263" s="250"/>
      <c r="CO263" s="250"/>
      <c r="CP263" s="250"/>
      <c r="CQ263" s="250"/>
      <c r="CR263" s="250"/>
      <c r="CS263" s="250"/>
      <c r="CT263" s="250"/>
      <c r="CU263" s="250"/>
      <c r="CV263" s="250"/>
      <c r="CW263" s="250"/>
      <c r="CX263" s="250"/>
      <c r="CY263" s="250"/>
      <c r="CZ263" s="250"/>
      <c r="DA263" s="250"/>
    </row>
    <row r="264" spans="1:105" s="135" customFormat="1" ht="12">
      <c r="A264" s="236"/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5"/>
      <c r="S264" s="235"/>
      <c r="T264" s="235"/>
      <c r="U264" s="235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31"/>
      <c r="AF264" s="132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24"/>
      <c r="AT264" s="134"/>
      <c r="AU264" s="141"/>
      <c r="AV264" s="134"/>
      <c r="AW264" s="134"/>
      <c r="AX264" s="134"/>
      <c r="AY264" s="134"/>
      <c r="AZ264" s="125"/>
      <c r="BA264" s="125"/>
      <c r="BB264" s="133"/>
      <c r="BC264" s="126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250"/>
      <c r="BX264" s="250"/>
      <c r="BY264" s="250"/>
      <c r="BZ264" s="250"/>
      <c r="CA264" s="250"/>
      <c r="CB264" s="250"/>
      <c r="CC264" s="250"/>
      <c r="CD264" s="250"/>
      <c r="CE264" s="250"/>
      <c r="CF264" s="250"/>
      <c r="CG264" s="250"/>
      <c r="CH264" s="250"/>
      <c r="CI264" s="250"/>
      <c r="CJ264" s="250"/>
      <c r="CK264" s="250"/>
      <c r="CL264" s="250"/>
      <c r="CM264" s="250"/>
      <c r="CN264" s="250"/>
      <c r="CO264" s="250"/>
      <c r="CP264" s="250"/>
      <c r="CQ264" s="250"/>
      <c r="CR264" s="250"/>
      <c r="CS264" s="250"/>
      <c r="CT264" s="250"/>
      <c r="CU264" s="250"/>
      <c r="CV264" s="250"/>
      <c r="CW264" s="250"/>
      <c r="CX264" s="250"/>
      <c r="CY264" s="250"/>
      <c r="CZ264" s="250"/>
      <c r="DA264" s="250"/>
    </row>
    <row r="265" spans="1:105" s="135" customFormat="1" ht="12">
      <c r="A265" s="236"/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5"/>
      <c r="S265" s="235"/>
      <c r="T265" s="235"/>
      <c r="U265" s="235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31"/>
      <c r="AF265" s="132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24"/>
      <c r="AT265" s="134"/>
      <c r="AU265" s="141"/>
      <c r="AV265" s="134"/>
      <c r="AW265" s="134"/>
      <c r="AX265" s="134"/>
      <c r="AY265" s="134"/>
      <c r="AZ265" s="125"/>
      <c r="BA265" s="125"/>
      <c r="BB265" s="133"/>
      <c r="BC265" s="126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250"/>
      <c r="BX265" s="250"/>
      <c r="BY265" s="250"/>
      <c r="BZ265" s="250"/>
      <c r="CA265" s="250"/>
      <c r="CB265" s="250"/>
      <c r="CC265" s="250"/>
      <c r="CD265" s="250"/>
      <c r="CE265" s="250"/>
      <c r="CF265" s="250"/>
      <c r="CG265" s="250"/>
      <c r="CH265" s="250"/>
      <c r="CI265" s="250"/>
      <c r="CJ265" s="250"/>
      <c r="CK265" s="250"/>
      <c r="CL265" s="250"/>
      <c r="CM265" s="250"/>
      <c r="CN265" s="250"/>
      <c r="CO265" s="250"/>
      <c r="CP265" s="250"/>
      <c r="CQ265" s="250"/>
      <c r="CR265" s="250"/>
      <c r="CS265" s="250"/>
      <c r="CT265" s="250"/>
      <c r="CU265" s="250"/>
      <c r="CV265" s="250"/>
      <c r="CW265" s="250"/>
      <c r="CX265" s="250"/>
      <c r="CY265" s="250"/>
      <c r="CZ265" s="250"/>
      <c r="DA265" s="250"/>
    </row>
    <row r="266" spans="1:105" s="135" customFormat="1" ht="12">
      <c r="A266" s="236"/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5"/>
      <c r="S266" s="235"/>
      <c r="T266" s="235"/>
      <c r="U266" s="235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31"/>
      <c r="AF266" s="132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24"/>
      <c r="AT266" s="134"/>
      <c r="AU266" s="141"/>
      <c r="AV266" s="134"/>
      <c r="AW266" s="134"/>
      <c r="AX266" s="134"/>
      <c r="AY266" s="134"/>
      <c r="AZ266" s="125"/>
      <c r="BA266" s="125"/>
      <c r="BB266" s="133"/>
      <c r="BC266" s="126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250"/>
      <c r="BX266" s="250"/>
      <c r="BY266" s="250"/>
      <c r="BZ266" s="250"/>
      <c r="CA266" s="250"/>
      <c r="CB266" s="250"/>
      <c r="CC266" s="250"/>
      <c r="CD266" s="250"/>
      <c r="CE266" s="250"/>
      <c r="CF266" s="250"/>
      <c r="CG266" s="250"/>
      <c r="CH266" s="250"/>
      <c r="CI266" s="250"/>
      <c r="CJ266" s="250"/>
      <c r="CK266" s="250"/>
      <c r="CL266" s="250"/>
      <c r="CM266" s="250"/>
      <c r="CN266" s="250"/>
      <c r="CO266" s="250"/>
      <c r="CP266" s="250"/>
      <c r="CQ266" s="250"/>
      <c r="CR266" s="250"/>
      <c r="CS266" s="250"/>
      <c r="CT266" s="250"/>
      <c r="CU266" s="250"/>
      <c r="CV266" s="250"/>
      <c r="CW266" s="250"/>
      <c r="CX266" s="250"/>
      <c r="CY266" s="250"/>
      <c r="CZ266" s="250"/>
      <c r="DA266" s="250"/>
    </row>
    <row r="267" spans="1:105" s="135" customFormat="1" ht="12">
      <c r="A267" s="236"/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5"/>
      <c r="S267" s="235"/>
      <c r="T267" s="235"/>
      <c r="U267" s="235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31"/>
      <c r="AF267" s="132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24"/>
      <c r="AT267" s="134"/>
      <c r="AU267" s="141"/>
      <c r="AV267" s="134"/>
      <c r="AW267" s="134"/>
      <c r="AX267" s="134"/>
      <c r="AY267" s="134"/>
      <c r="AZ267" s="125"/>
      <c r="BA267" s="125"/>
      <c r="BB267" s="133"/>
      <c r="BC267" s="126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250"/>
      <c r="BX267" s="250"/>
      <c r="BY267" s="250"/>
      <c r="BZ267" s="250"/>
      <c r="CA267" s="250"/>
      <c r="CB267" s="250"/>
      <c r="CC267" s="250"/>
      <c r="CD267" s="250"/>
      <c r="CE267" s="250"/>
      <c r="CF267" s="250"/>
      <c r="CG267" s="250"/>
      <c r="CH267" s="250"/>
      <c r="CI267" s="250"/>
      <c r="CJ267" s="250"/>
      <c r="CK267" s="250"/>
      <c r="CL267" s="250"/>
      <c r="CM267" s="250"/>
      <c r="CN267" s="250"/>
      <c r="CO267" s="250"/>
      <c r="CP267" s="250"/>
      <c r="CQ267" s="250"/>
      <c r="CR267" s="250"/>
      <c r="CS267" s="250"/>
      <c r="CT267" s="250"/>
      <c r="CU267" s="250"/>
      <c r="CV267" s="250"/>
      <c r="CW267" s="250"/>
      <c r="CX267" s="250"/>
      <c r="CY267" s="250"/>
      <c r="CZ267" s="250"/>
      <c r="DA267" s="250"/>
    </row>
    <row r="268" spans="1:105" s="135" customFormat="1" ht="12">
      <c r="A268" s="236"/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5"/>
      <c r="S268" s="235"/>
      <c r="T268" s="235"/>
      <c r="U268" s="235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31"/>
      <c r="AF268" s="132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24"/>
      <c r="AT268" s="134"/>
      <c r="AU268" s="141"/>
      <c r="AV268" s="134"/>
      <c r="AW268" s="134"/>
      <c r="AX268" s="134"/>
      <c r="AY268" s="134"/>
      <c r="AZ268" s="125"/>
      <c r="BA268" s="125"/>
      <c r="BB268" s="133"/>
      <c r="BC268" s="126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250"/>
      <c r="BX268" s="250"/>
      <c r="BY268" s="250"/>
      <c r="BZ268" s="250"/>
      <c r="CA268" s="250"/>
      <c r="CB268" s="250"/>
      <c r="CC268" s="250"/>
      <c r="CD268" s="250"/>
      <c r="CE268" s="250"/>
      <c r="CF268" s="250"/>
      <c r="CG268" s="250"/>
      <c r="CH268" s="250"/>
      <c r="CI268" s="250"/>
      <c r="CJ268" s="250"/>
      <c r="CK268" s="250"/>
      <c r="CL268" s="250"/>
      <c r="CM268" s="250"/>
      <c r="CN268" s="250"/>
      <c r="CO268" s="250"/>
      <c r="CP268" s="250"/>
      <c r="CQ268" s="250"/>
      <c r="CR268" s="250"/>
      <c r="CS268" s="250"/>
      <c r="CT268" s="250"/>
      <c r="CU268" s="250"/>
      <c r="CV268" s="250"/>
      <c r="CW268" s="250"/>
      <c r="CX268" s="250"/>
      <c r="CY268" s="250"/>
      <c r="CZ268" s="250"/>
      <c r="DA268" s="250"/>
    </row>
    <row r="269" spans="1:105" s="135" customFormat="1" ht="12">
      <c r="A269" s="236"/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5"/>
      <c r="S269" s="235"/>
      <c r="T269" s="235"/>
      <c r="U269" s="235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31"/>
      <c r="AF269" s="132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24"/>
      <c r="AT269" s="134"/>
      <c r="AU269" s="141"/>
      <c r="AV269" s="134"/>
      <c r="AW269" s="134"/>
      <c r="AX269" s="134"/>
      <c r="AY269" s="134"/>
      <c r="AZ269" s="125"/>
      <c r="BA269" s="125"/>
      <c r="BB269" s="133"/>
      <c r="BC269" s="126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250"/>
      <c r="BX269" s="250"/>
      <c r="BY269" s="250"/>
      <c r="BZ269" s="250"/>
      <c r="CA269" s="250"/>
      <c r="CB269" s="250"/>
      <c r="CC269" s="250"/>
      <c r="CD269" s="250"/>
      <c r="CE269" s="250"/>
      <c r="CF269" s="250"/>
      <c r="CG269" s="250"/>
      <c r="CH269" s="250"/>
      <c r="CI269" s="250"/>
      <c r="CJ269" s="250"/>
      <c r="CK269" s="250"/>
      <c r="CL269" s="250"/>
      <c r="CM269" s="250"/>
      <c r="CN269" s="250"/>
      <c r="CO269" s="250"/>
      <c r="CP269" s="250"/>
      <c r="CQ269" s="250"/>
      <c r="CR269" s="250"/>
      <c r="CS269" s="250"/>
      <c r="CT269" s="250"/>
      <c r="CU269" s="250"/>
      <c r="CV269" s="250"/>
      <c r="CW269" s="250"/>
      <c r="CX269" s="250"/>
      <c r="CY269" s="250"/>
      <c r="CZ269" s="250"/>
      <c r="DA269" s="250"/>
    </row>
    <row r="270" spans="1:105" s="135" customFormat="1" ht="12">
      <c r="A270" s="236"/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5"/>
      <c r="S270" s="235"/>
      <c r="T270" s="235"/>
      <c r="U270" s="235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31"/>
      <c r="AF270" s="132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24"/>
      <c r="AT270" s="134"/>
      <c r="AU270" s="141"/>
      <c r="AV270" s="134"/>
      <c r="AW270" s="134"/>
      <c r="AX270" s="134"/>
      <c r="AY270" s="134"/>
      <c r="AZ270" s="125"/>
      <c r="BA270" s="125"/>
      <c r="BB270" s="133"/>
      <c r="BC270" s="126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250"/>
      <c r="BX270" s="250"/>
      <c r="BY270" s="250"/>
      <c r="BZ270" s="250"/>
      <c r="CA270" s="250"/>
      <c r="CB270" s="250"/>
      <c r="CC270" s="250"/>
      <c r="CD270" s="250"/>
      <c r="CE270" s="250"/>
      <c r="CF270" s="250"/>
      <c r="CG270" s="250"/>
      <c r="CH270" s="250"/>
      <c r="CI270" s="250"/>
      <c r="CJ270" s="250"/>
      <c r="CK270" s="250"/>
      <c r="CL270" s="250"/>
      <c r="CM270" s="250"/>
      <c r="CN270" s="250"/>
      <c r="CO270" s="250"/>
      <c r="CP270" s="250"/>
      <c r="CQ270" s="250"/>
      <c r="CR270" s="250"/>
      <c r="CS270" s="250"/>
      <c r="CT270" s="250"/>
      <c r="CU270" s="250"/>
      <c r="CV270" s="250"/>
      <c r="CW270" s="250"/>
      <c r="CX270" s="250"/>
      <c r="CY270" s="250"/>
      <c r="CZ270" s="250"/>
      <c r="DA270" s="250"/>
    </row>
    <row r="271" spans="1:105" s="135" customFormat="1" ht="12">
      <c r="A271" s="236"/>
      <c r="B271" s="236"/>
      <c r="C271" s="236"/>
      <c r="D271" s="236"/>
      <c r="E271" s="236"/>
      <c r="F271" s="236"/>
      <c r="G271" s="236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5"/>
      <c r="S271" s="235"/>
      <c r="T271" s="235"/>
      <c r="U271" s="235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31"/>
      <c r="AF271" s="132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24"/>
      <c r="AT271" s="134"/>
      <c r="AU271" s="141"/>
      <c r="AV271" s="134"/>
      <c r="AW271" s="134"/>
      <c r="AX271" s="134"/>
      <c r="AY271" s="134"/>
      <c r="AZ271" s="125"/>
      <c r="BA271" s="125"/>
      <c r="BB271" s="133"/>
      <c r="BC271" s="126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250"/>
      <c r="BX271" s="250"/>
      <c r="BY271" s="250"/>
      <c r="BZ271" s="250"/>
      <c r="CA271" s="250"/>
      <c r="CB271" s="250"/>
      <c r="CC271" s="250"/>
      <c r="CD271" s="250"/>
      <c r="CE271" s="250"/>
      <c r="CF271" s="250"/>
      <c r="CG271" s="250"/>
      <c r="CH271" s="250"/>
      <c r="CI271" s="250"/>
      <c r="CJ271" s="250"/>
      <c r="CK271" s="250"/>
      <c r="CL271" s="250"/>
      <c r="CM271" s="250"/>
      <c r="CN271" s="250"/>
      <c r="CO271" s="250"/>
      <c r="CP271" s="250"/>
      <c r="CQ271" s="250"/>
      <c r="CR271" s="250"/>
      <c r="CS271" s="250"/>
      <c r="CT271" s="250"/>
      <c r="CU271" s="250"/>
      <c r="CV271" s="250"/>
      <c r="CW271" s="250"/>
      <c r="CX271" s="250"/>
      <c r="CY271" s="250"/>
      <c r="CZ271" s="250"/>
      <c r="DA271" s="250"/>
    </row>
    <row r="272" spans="1:105" s="135" customFormat="1" ht="12">
      <c r="A272" s="236"/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5"/>
      <c r="S272" s="235"/>
      <c r="T272" s="235"/>
      <c r="U272" s="235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31"/>
      <c r="AF272" s="132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24"/>
      <c r="AT272" s="134"/>
      <c r="AU272" s="141"/>
      <c r="AV272" s="134"/>
      <c r="AW272" s="134"/>
      <c r="AX272" s="134"/>
      <c r="AY272" s="134"/>
      <c r="AZ272" s="125"/>
      <c r="BA272" s="125"/>
      <c r="BB272" s="133"/>
      <c r="BC272" s="126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250"/>
      <c r="BX272" s="250"/>
      <c r="BY272" s="250"/>
      <c r="BZ272" s="250"/>
      <c r="CA272" s="250"/>
      <c r="CB272" s="250"/>
      <c r="CC272" s="250"/>
      <c r="CD272" s="250"/>
      <c r="CE272" s="250"/>
      <c r="CF272" s="250"/>
      <c r="CG272" s="250"/>
      <c r="CH272" s="250"/>
      <c r="CI272" s="250"/>
      <c r="CJ272" s="250"/>
      <c r="CK272" s="250"/>
      <c r="CL272" s="250"/>
      <c r="CM272" s="250"/>
      <c r="CN272" s="250"/>
      <c r="CO272" s="250"/>
      <c r="CP272" s="250"/>
      <c r="CQ272" s="250"/>
      <c r="CR272" s="250"/>
      <c r="CS272" s="250"/>
      <c r="CT272" s="250"/>
      <c r="CU272" s="250"/>
      <c r="CV272" s="250"/>
      <c r="CW272" s="250"/>
      <c r="CX272" s="250"/>
      <c r="CY272" s="250"/>
      <c r="CZ272" s="250"/>
      <c r="DA272" s="250"/>
    </row>
    <row r="273" spans="1:105" s="135" customFormat="1" ht="12">
      <c r="A273" s="236"/>
      <c r="B273" s="236"/>
      <c r="C273" s="236"/>
      <c r="D273" s="236"/>
      <c r="E273" s="236"/>
      <c r="F273" s="236"/>
      <c r="G273" s="236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5"/>
      <c r="S273" s="235"/>
      <c r="T273" s="235"/>
      <c r="U273" s="235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31"/>
      <c r="AF273" s="132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24"/>
      <c r="AT273" s="134"/>
      <c r="AU273" s="141"/>
      <c r="AV273" s="134"/>
      <c r="AW273" s="134"/>
      <c r="AX273" s="134"/>
      <c r="AY273" s="134"/>
      <c r="AZ273" s="125"/>
      <c r="BA273" s="125"/>
      <c r="BB273" s="133"/>
      <c r="BC273" s="126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250"/>
      <c r="BX273" s="250"/>
      <c r="BY273" s="250"/>
      <c r="BZ273" s="250"/>
      <c r="CA273" s="250"/>
      <c r="CB273" s="250"/>
      <c r="CC273" s="250"/>
      <c r="CD273" s="250"/>
      <c r="CE273" s="250"/>
      <c r="CF273" s="250"/>
      <c r="CG273" s="250"/>
      <c r="CH273" s="250"/>
      <c r="CI273" s="250"/>
      <c r="CJ273" s="250"/>
      <c r="CK273" s="250"/>
      <c r="CL273" s="250"/>
      <c r="CM273" s="250"/>
      <c r="CN273" s="250"/>
      <c r="CO273" s="250"/>
      <c r="CP273" s="250"/>
      <c r="CQ273" s="250"/>
      <c r="CR273" s="250"/>
      <c r="CS273" s="250"/>
      <c r="CT273" s="250"/>
      <c r="CU273" s="250"/>
      <c r="CV273" s="250"/>
      <c r="CW273" s="250"/>
      <c r="CX273" s="250"/>
      <c r="CY273" s="250"/>
      <c r="CZ273" s="250"/>
      <c r="DA273" s="250"/>
    </row>
    <row r="274" spans="1:105" s="135" customFormat="1" ht="12">
      <c r="A274" s="236"/>
      <c r="B274" s="236"/>
      <c r="C274" s="236"/>
      <c r="D274" s="236"/>
      <c r="E274" s="236"/>
      <c r="F274" s="236"/>
      <c r="G274" s="236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5"/>
      <c r="S274" s="235"/>
      <c r="T274" s="235"/>
      <c r="U274" s="235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31"/>
      <c r="AF274" s="132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24"/>
      <c r="AT274" s="134"/>
      <c r="AU274" s="141"/>
      <c r="AV274" s="134"/>
      <c r="AW274" s="134"/>
      <c r="AX274" s="134"/>
      <c r="AY274" s="134"/>
      <c r="AZ274" s="125"/>
      <c r="BA274" s="125"/>
      <c r="BB274" s="133"/>
      <c r="BC274" s="126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250"/>
      <c r="BX274" s="250"/>
      <c r="BY274" s="250"/>
      <c r="BZ274" s="250"/>
      <c r="CA274" s="250"/>
      <c r="CB274" s="250"/>
      <c r="CC274" s="250"/>
      <c r="CD274" s="250"/>
      <c r="CE274" s="250"/>
      <c r="CF274" s="250"/>
      <c r="CG274" s="250"/>
      <c r="CH274" s="250"/>
      <c r="CI274" s="250"/>
      <c r="CJ274" s="250"/>
      <c r="CK274" s="250"/>
      <c r="CL274" s="250"/>
      <c r="CM274" s="250"/>
      <c r="CN274" s="250"/>
      <c r="CO274" s="250"/>
      <c r="CP274" s="250"/>
      <c r="CQ274" s="250"/>
      <c r="CR274" s="250"/>
      <c r="CS274" s="250"/>
      <c r="CT274" s="250"/>
      <c r="CU274" s="250"/>
      <c r="CV274" s="250"/>
      <c r="CW274" s="250"/>
      <c r="CX274" s="250"/>
      <c r="CY274" s="250"/>
      <c r="CZ274" s="250"/>
      <c r="DA274" s="250"/>
    </row>
    <row r="275" spans="1:105" s="135" customFormat="1" ht="12">
      <c r="A275" s="236"/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5"/>
      <c r="S275" s="235"/>
      <c r="T275" s="235"/>
      <c r="U275" s="235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31"/>
      <c r="AF275" s="132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24"/>
      <c r="AT275" s="134"/>
      <c r="AU275" s="141"/>
      <c r="AV275" s="134"/>
      <c r="AW275" s="134"/>
      <c r="AX275" s="134"/>
      <c r="AY275" s="134"/>
      <c r="AZ275" s="125"/>
      <c r="BA275" s="125"/>
      <c r="BB275" s="133"/>
      <c r="BC275" s="126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250"/>
      <c r="BX275" s="250"/>
      <c r="BY275" s="250"/>
      <c r="BZ275" s="250"/>
      <c r="CA275" s="250"/>
      <c r="CB275" s="250"/>
      <c r="CC275" s="250"/>
      <c r="CD275" s="250"/>
      <c r="CE275" s="250"/>
      <c r="CF275" s="250"/>
      <c r="CG275" s="250"/>
      <c r="CH275" s="250"/>
      <c r="CI275" s="250"/>
      <c r="CJ275" s="250"/>
      <c r="CK275" s="250"/>
      <c r="CL275" s="250"/>
      <c r="CM275" s="250"/>
      <c r="CN275" s="250"/>
      <c r="CO275" s="250"/>
      <c r="CP275" s="250"/>
      <c r="CQ275" s="250"/>
      <c r="CR275" s="250"/>
      <c r="CS275" s="250"/>
      <c r="CT275" s="250"/>
      <c r="CU275" s="250"/>
      <c r="CV275" s="250"/>
      <c r="CW275" s="250"/>
      <c r="CX275" s="250"/>
      <c r="CY275" s="250"/>
      <c r="CZ275" s="250"/>
      <c r="DA275" s="250"/>
    </row>
    <row r="276" spans="1:105" s="135" customFormat="1" ht="12">
      <c r="A276" s="236"/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5"/>
      <c r="S276" s="235"/>
      <c r="T276" s="235"/>
      <c r="U276" s="235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31"/>
      <c r="AF276" s="132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24"/>
      <c r="AT276" s="134"/>
      <c r="AU276" s="141"/>
      <c r="AV276" s="134"/>
      <c r="AW276" s="134"/>
      <c r="AX276" s="134"/>
      <c r="AY276" s="134"/>
      <c r="AZ276" s="125"/>
      <c r="BA276" s="125"/>
      <c r="BB276" s="133"/>
      <c r="BC276" s="126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250"/>
      <c r="BX276" s="250"/>
      <c r="BY276" s="250"/>
      <c r="BZ276" s="250"/>
      <c r="CA276" s="250"/>
      <c r="CB276" s="250"/>
      <c r="CC276" s="250"/>
      <c r="CD276" s="250"/>
      <c r="CE276" s="250"/>
      <c r="CF276" s="250"/>
      <c r="CG276" s="250"/>
      <c r="CH276" s="250"/>
      <c r="CI276" s="250"/>
      <c r="CJ276" s="250"/>
      <c r="CK276" s="250"/>
      <c r="CL276" s="250"/>
      <c r="CM276" s="250"/>
      <c r="CN276" s="250"/>
      <c r="CO276" s="250"/>
      <c r="CP276" s="250"/>
      <c r="CQ276" s="250"/>
      <c r="CR276" s="250"/>
      <c r="CS276" s="250"/>
      <c r="CT276" s="250"/>
      <c r="CU276" s="250"/>
      <c r="CV276" s="250"/>
      <c r="CW276" s="250"/>
      <c r="CX276" s="250"/>
      <c r="CY276" s="250"/>
      <c r="CZ276" s="250"/>
      <c r="DA276" s="250"/>
    </row>
    <row r="277" spans="1:105" s="135" customFormat="1" ht="12">
      <c r="A277" s="236"/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5"/>
      <c r="S277" s="235"/>
      <c r="T277" s="235"/>
      <c r="U277" s="235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31"/>
      <c r="AF277" s="132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24"/>
      <c r="AT277" s="134"/>
      <c r="AU277" s="141"/>
      <c r="AV277" s="134"/>
      <c r="AW277" s="134"/>
      <c r="AX277" s="134"/>
      <c r="AY277" s="134"/>
      <c r="AZ277" s="125"/>
      <c r="BA277" s="125"/>
      <c r="BB277" s="133"/>
      <c r="BC277" s="126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250"/>
      <c r="BX277" s="250"/>
      <c r="BY277" s="250"/>
      <c r="BZ277" s="250"/>
      <c r="CA277" s="250"/>
      <c r="CB277" s="250"/>
      <c r="CC277" s="250"/>
      <c r="CD277" s="250"/>
      <c r="CE277" s="250"/>
      <c r="CF277" s="250"/>
      <c r="CG277" s="250"/>
      <c r="CH277" s="250"/>
      <c r="CI277" s="250"/>
      <c r="CJ277" s="250"/>
      <c r="CK277" s="250"/>
      <c r="CL277" s="250"/>
      <c r="CM277" s="250"/>
      <c r="CN277" s="250"/>
      <c r="CO277" s="250"/>
      <c r="CP277" s="250"/>
      <c r="CQ277" s="250"/>
      <c r="CR277" s="250"/>
      <c r="CS277" s="250"/>
      <c r="CT277" s="250"/>
      <c r="CU277" s="250"/>
      <c r="CV277" s="250"/>
      <c r="CW277" s="250"/>
      <c r="CX277" s="250"/>
      <c r="CY277" s="250"/>
      <c r="CZ277" s="250"/>
      <c r="DA277" s="250"/>
    </row>
    <row r="278" spans="1:105" s="135" customFormat="1" ht="12">
      <c r="A278" s="236"/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5"/>
      <c r="S278" s="235"/>
      <c r="T278" s="235"/>
      <c r="U278" s="235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31"/>
      <c r="AF278" s="132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24"/>
      <c r="AT278" s="134"/>
      <c r="AU278" s="141"/>
      <c r="AV278" s="134"/>
      <c r="AW278" s="134"/>
      <c r="AX278" s="134"/>
      <c r="AY278" s="134"/>
      <c r="AZ278" s="125"/>
      <c r="BA278" s="125"/>
      <c r="BB278" s="133"/>
      <c r="BC278" s="126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250"/>
      <c r="BX278" s="250"/>
      <c r="BY278" s="250"/>
      <c r="BZ278" s="250"/>
      <c r="CA278" s="250"/>
      <c r="CB278" s="250"/>
      <c r="CC278" s="250"/>
      <c r="CD278" s="250"/>
      <c r="CE278" s="250"/>
      <c r="CF278" s="250"/>
      <c r="CG278" s="250"/>
      <c r="CH278" s="250"/>
      <c r="CI278" s="250"/>
      <c r="CJ278" s="250"/>
      <c r="CK278" s="250"/>
      <c r="CL278" s="250"/>
      <c r="CM278" s="250"/>
      <c r="CN278" s="250"/>
      <c r="CO278" s="250"/>
      <c r="CP278" s="250"/>
      <c r="CQ278" s="250"/>
      <c r="CR278" s="250"/>
      <c r="CS278" s="250"/>
      <c r="CT278" s="250"/>
      <c r="CU278" s="250"/>
      <c r="CV278" s="250"/>
      <c r="CW278" s="250"/>
      <c r="CX278" s="250"/>
      <c r="CY278" s="250"/>
      <c r="CZ278" s="250"/>
      <c r="DA278" s="250"/>
    </row>
    <row r="279" spans="1:105" s="135" customFormat="1" ht="12">
      <c r="A279" s="236"/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5"/>
      <c r="S279" s="235"/>
      <c r="T279" s="235"/>
      <c r="U279" s="235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31"/>
      <c r="AF279" s="132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24"/>
      <c r="AT279" s="134"/>
      <c r="AU279" s="141"/>
      <c r="AV279" s="134"/>
      <c r="AW279" s="134"/>
      <c r="AX279" s="134"/>
      <c r="AY279" s="134"/>
      <c r="AZ279" s="125"/>
      <c r="BA279" s="125"/>
      <c r="BB279" s="133"/>
      <c r="BC279" s="126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250"/>
      <c r="BX279" s="250"/>
      <c r="BY279" s="250"/>
      <c r="BZ279" s="250"/>
      <c r="CA279" s="250"/>
      <c r="CB279" s="250"/>
      <c r="CC279" s="250"/>
      <c r="CD279" s="250"/>
      <c r="CE279" s="250"/>
      <c r="CF279" s="250"/>
      <c r="CG279" s="250"/>
      <c r="CH279" s="250"/>
      <c r="CI279" s="250"/>
      <c r="CJ279" s="250"/>
      <c r="CK279" s="250"/>
      <c r="CL279" s="250"/>
      <c r="CM279" s="250"/>
      <c r="CN279" s="250"/>
      <c r="CO279" s="250"/>
      <c r="CP279" s="250"/>
      <c r="CQ279" s="250"/>
      <c r="CR279" s="250"/>
      <c r="CS279" s="250"/>
      <c r="CT279" s="250"/>
      <c r="CU279" s="250"/>
      <c r="CV279" s="250"/>
      <c r="CW279" s="250"/>
      <c r="CX279" s="250"/>
      <c r="CY279" s="250"/>
      <c r="CZ279" s="250"/>
      <c r="DA279" s="250"/>
    </row>
    <row r="280" spans="1:105" s="135" customFormat="1" ht="12">
      <c r="A280" s="236"/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5"/>
      <c r="S280" s="235"/>
      <c r="T280" s="235"/>
      <c r="U280" s="235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31"/>
      <c r="AF280" s="132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24"/>
      <c r="AT280" s="134"/>
      <c r="AU280" s="141"/>
      <c r="AV280" s="134"/>
      <c r="AW280" s="134"/>
      <c r="AX280" s="134"/>
      <c r="AY280" s="134"/>
      <c r="AZ280" s="125"/>
      <c r="BA280" s="125"/>
      <c r="BB280" s="133"/>
      <c r="BC280" s="126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250"/>
      <c r="BX280" s="250"/>
      <c r="BY280" s="250"/>
      <c r="BZ280" s="250"/>
      <c r="CA280" s="250"/>
      <c r="CB280" s="250"/>
      <c r="CC280" s="250"/>
      <c r="CD280" s="250"/>
      <c r="CE280" s="250"/>
      <c r="CF280" s="250"/>
      <c r="CG280" s="250"/>
      <c r="CH280" s="250"/>
      <c r="CI280" s="250"/>
      <c r="CJ280" s="250"/>
      <c r="CK280" s="250"/>
      <c r="CL280" s="250"/>
      <c r="CM280" s="250"/>
      <c r="CN280" s="250"/>
      <c r="CO280" s="250"/>
      <c r="CP280" s="250"/>
      <c r="CQ280" s="250"/>
      <c r="CR280" s="250"/>
      <c r="CS280" s="250"/>
      <c r="CT280" s="250"/>
      <c r="CU280" s="250"/>
      <c r="CV280" s="250"/>
      <c r="CW280" s="250"/>
      <c r="CX280" s="250"/>
      <c r="CY280" s="250"/>
      <c r="CZ280" s="250"/>
      <c r="DA280" s="250"/>
    </row>
    <row r="281" spans="1:105" s="135" customFormat="1" ht="12">
      <c r="A281" s="236"/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5"/>
      <c r="S281" s="235"/>
      <c r="T281" s="235"/>
      <c r="U281" s="235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31"/>
      <c r="AF281" s="132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24"/>
      <c r="AT281" s="134"/>
      <c r="AU281" s="141"/>
      <c r="AV281" s="134"/>
      <c r="AW281" s="134"/>
      <c r="AX281" s="134"/>
      <c r="AY281" s="134"/>
      <c r="AZ281" s="125"/>
      <c r="BA281" s="125"/>
      <c r="BB281" s="133"/>
      <c r="BC281" s="126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250"/>
      <c r="BX281" s="250"/>
      <c r="BY281" s="250"/>
      <c r="BZ281" s="250"/>
      <c r="CA281" s="250"/>
      <c r="CB281" s="250"/>
      <c r="CC281" s="250"/>
      <c r="CD281" s="250"/>
      <c r="CE281" s="250"/>
      <c r="CF281" s="250"/>
      <c r="CG281" s="250"/>
      <c r="CH281" s="250"/>
      <c r="CI281" s="250"/>
      <c r="CJ281" s="250"/>
      <c r="CK281" s="250"/>
      <c r="CL281" s="250"/>
      <c r="CM281" s="250"/>
      <c r="CN281" s="250"/>
      <c r="CO281" s="250"/>
      <c r="CP281" s="250"/>
      <c r="CQ281" s="250"/>
      <c r="CR281" s="250"/>
      <c r="CS281" s="250"/>
      <c r="CT281" s="250"/>
      <c r="CU281" s="250"/>
      <c r="CV281" s="250"/>
      <c r="CW281" s="250"/>
      <c r="CX281" s="250"/>
      <c r="CY281" s="250"/>
      <c r="CZ281" s="250"/>
      <c r="DA281" s="250"/>
    </row>
    <row r="282" spans="1:105" s="135" customFormat="1" ht="12">
      <c r="A282" s="236"/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5"/>
      <c r="S282" s="235"/>
      <c r="T282" s="235"/>
      <c r="U282" s="235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31"/>
      <c r="AF282" s="132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24"/>
      <c r="AT282" s="134"/>
      <c r="AU282" s="141"/>
      <c r="AV282" s="134"/>
      <c r="AW282" s="134"/>
      <c r="AX282" s="134"/>
      <c r="AY282" s="134"/>
      <c r="AZ282" s="125"/>
      <c r="BA282" s="125"/>
      <c r="BB282" s="133"/>
      <c r="BC282" s="126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250"/>
      <c r="BX282" s="250"/>
      <c r="BY282" s="250"/>
      <c r="BZ282" s="250"/>
      <c r="CA282" s="250"/>
      <c r="CB282" s="250"/>
      <c r="CC282" s="250"/>
      <c r="CD282" s="250"/>
      <c r="CE282" s="250"/>
      <c r="CF282" s="250"/>
      <c r="CG282" s="250"/>
      <c r="CH282" s="250"/>
      <c r="CI282" s="250"/>
      <c r="CJ282" s="250"/>
      <c r="CK282" s="250"/>
      <c r="CL282" s="250"/>
      <c r="CM282" s="250"/>
      <c r="CN282" s="250"/>
      <c r="CO282" s="250"/>
      <c r="CP282" s="250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</row>
    <row r="283" spans="1:105" s="135" customFormat="1" ht="12">
      <c r="A283" s="236"/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5"/>
      <c r="S283" s="235"/>
      <c r="T283" s="235"/>
      <c r="U283" s="235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31"/>
      <c r="AF283" s="132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24"/>
      <c r="AT283" s="134"/>
      <c r="AU283" s="141"/>
      <c r="AV283" s="134"/>
      <c r="AW283" s="134"/>
      <c r="AX283" s="134"/>
      <c r="AY283" s="134"/>
      <c r="AZ283" s="125"/>
      <c r="BA283" s="125"/>
      <c r="BB283" s="133"/>
      <c r="BC283" s="126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250"/>
      <c r="BX283" s="250"/>
      <c r="BY283" s="250"/>
      <c r="BZ283" s="250"/>
      <c r="CA283" s="250"/>
      <c r="CB283" s="250"/>
      <c r="CC283" s="250"/>
      <c r="CD283" s="250"/>
      <c r="CE283" s="250"/>
      <c r="CF283" s="250"/>
      <c r="CG283" s="250"/>
      <c r="CH283" s="250"/>
      <c r="CI283" s="250"/>
      <c r="CJ283" s="250"/>
      <c r="CK283" s="250"/>
      <c r="CL283" s="250"/>
      <c r="CM283" s="250"/>
      <c r="CN283" s="250"/>
      <c r="CO283" s="250"/>
      <c r="CP283" s="250"/>
      <c r="CQ283" s="250"/>
      <c r="CR283" s="250"/>
      <c r="CS283" s="250"/>
      <c r="CT283" s="250"/>
      <c r="CU283" s="250"/>
      <c r="CV283" s="250"/>
      <c r="CW283" s="250"/>
      <c r="CX283" s="250"/>
      <c r="CY283" s="250"/>
      <c r="CZ283" s="250"/>
      <c r="DA283" s="250"/>
    </row>
    <row r="284" spans="1:105" s="135" customFormat="1" ht="12">
      <c r="A284" s="236"/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5"/>
      <c r="S284" s="235"/>
      <c r="T284" s="235"/>
      <c r="U284" s="235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31"/>
      <c r="AF284" s="132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24"/>
      <c r="AT284" s="134"/>
      <c r="AU284" s="141"/>
      <c r="AV284" s="134"/>
      <c r="AW284" s="134"/>
      <c r="AX284" s="134"/>
      <c r="AY284" s="134"/>
      <c r="AZ284" s="125"/>
      <c r="BA284" s="125"/>
      <c r="BB284" s="133"/>
      <c r="BC284" s="126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250"/>
      <c r="BX284" s="250"/>
      <c r="BY284" s="250"/>
      <c r="BZ284" s="250"/>
      <c r="CA284" s="250"/>
      <c r="CB284" s="250"/>
      <c r="CC284" s="250"/>
      <c r="CD284" s="250"/>
      <c r="CE284" s="250"/>
      <c r="CF284" s="250"/>
      <c r="CG284" s="250"/>
      <c r="CH284" s="250"/>
      <c r="CI284" s="250"/>
      <c r="CJ284" s="250"/>
      <c r="CK284" s="250"/>
      <c r="CL284" s="250"/>
      <c r="CM284" s="250"/>
      <c r="CN284" s="250"/>
      <c r="CO284" s="250"/>
      <c r="CP284" s="250"/>
      <c r="CQ284" s="250"/>
      <c r="CR284" s="250"/>
      <c r="CS284" s="250"/>
      <c r="CT284" s="250"/>
      <c r="CU284" s="250"/>
      <c r="CV284" s="250"/>
      <c r="CW284" s="250"/>
      <c r="CX284" s="250"/>
      <c r="CY284" s="250"/>
      <c r="CZ284" s="250"/>
      <c r="DA284" s="250"/>
    </row>
    <row r="285" spans="1:105" s="135" customFormat="1" ht="12">
      <c r="A285" s="236"/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5"/>
      <c r="S285" s="235"/>
      <c r="T285" s="235"/>
      <c r="U285" s="235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31"/>
      <c r="AF285" s="132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24"/>
      <c r="AT285" s="134"/>
      <c r="AU285" s="141"/>
      <c r="AV285" s="134"/>
      <c r="AW285" s="134"/>
      <c r="AX285" s="134"/>
      <c r="AY285" s="134"/>
      <c r="AZ285" s="125"/>
      <c r="BA285" s="125"/>
      <c r="BB285" s="133"/>
      <c r="BC285" s="126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250"/>
      <c r="BX285" s="250"/>
      <c r="BY285" s="250"/>
      <c r="BZ285" s="250"/>
      <c r="CA285" s="250"/>
      <c r="CB285" s="250"/>
      <c r="CC285" s="250"/>
      <c r="CD285" s="250"/>
      <c r="CE285" s="250"/>
      <c r="CF285" s="250"/>
      <c r="CG285" s="250"/>
      <c r="CH285" s="250"/>
      <c r="CI285" s="250"/>
      <c r="CJ285" s="250"/>
      <c r="CK285" s="250"/>
      <c r="CL285" s="250"/>
      <c r="CM285" s="250"/>
      <c r="CN285" s="250"/>
      <c r="CO285" s="250"/>
      <c r="CP285" s="250"/>
      <c r="CQ285" s="250"/>
      <c r="CR285" s="250"/>
      <c r="CS285" s="250"/>
      <c r="CT285" s="250"/>
      <c r="CU285" s="250"/>
      <c r="CV285" s="250"/>
      <c r="CW285" s="250"/>
      <c r="CX285" s="250"/>
      <c r="CY285" s="250"/>
      <c r="CZ285" s="250"/>
      <c r="DA285" s="250"/>
    </row>
    <row r="286" spans="1:105" s="135" customFormat="1" ht="12">
      <c r="A286" s="236"/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5"/>
      <c r="S286" s="235"/>
      <c r="T286" s="235"/>
      <c r="U286" s="235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31"/>
      <c r="AF286" s="132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24"/>
      <c r="AT286" s="134"/>
      <c r="AU286" s="141"/>
      <c r="AV286" s="134"/>
      <c r="AW286" s="134"/>
      <c r="AX286" s="134"/>
      <c r="AY286" s="134"/>
      <c r="AZ286" s="125"/>
      <c r="BA286" s="125"/>
      <c r="BB286" s="133"/>
      <c r="BC286" s="126"/>
      <c r="BD286" s="133"/>
      <c r="BE286" s="133"/>
      <c r="BF286" s="133"/>
      <c r="BG286" s="133"/>
      <c r="BH286" s="133"/>
      <c r="BI286" s="133"/>
      <c r="BJ286" s="133"/>
      <c r="BK286" s="133"/>
      <c r="BL286" s="133"/>
      <c r="BM286" s="133"/>
      <c r="BN286" s="133"/>
      <c r="BO286" s="133"/>
      <c r="BP286" s="133"/>
      <c r="BQ286" s="133"/>
      <c r="BR286" s="133"/>
      <c r="BS286" s="133"/>
      <c r="BT286" s="133"/>
      <c r="BU286" s="133"/>
      <c r="BV286" s="133"/>
      <c r="BW286" s="250"/>
      <c r="BX286" s="250"/>
      <c r="BY286" s="250"/>
      <c r="BZ286" s="250"/>
      <c r="CA286" s="250"/>
      <c r="CB286" s="250"/>
      <c r="CC286" s="250"/>
      <c r="CD286" s="250"/>
      <c r="CE286" s="250"/>
      <c r="CF286" s="250"/>
      <c r="CG286" s="250"/>
      <c r="CH286" s="250"/>
      <c r="CI286" s="250"/>
      <c r="CJ286" s="250"/>
      <c r="CK286" s="250"/>
      <c r="CL286" s="250"/>
      <c r="CM286" s="250"/>
      <c r="CN286" s="250"/>
      <c r="CO286" s="250"/>
      <c r="CP286" s="250"/>
      <c r="CQ286" s="250"/>
      <c r="CR286" s="250"/>
      <c r="CS286" s="250"/>
      <c r="CT286" s="250"/>
      <c r="CU286" s="250"/>
      <c r="CV286" s="250"/>
      <c r="CW286" s="250"/>
      <c r="CX286" s="250"/>
      <c r="CY286" s="250"/>
      <c r="CZ286" s="250"/>
      <c r="DA286" s="250"/>
    </row>
    <row r="287" spans="1:105" s="135" customFormat="1" ht="12">
      <c r="A287" s="236"/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5"/>
      <c r="S287" s="235"/>
      <c r="T287" s="235"/>
      <c r="U287" s="235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31"/>
      <c r="AF287" s="132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24"/>
      <c r="AT287" s="134"/>
      <c r="AU287" s="141"/>
      <c r="AV287" s="134"/>
      <c r="AW287" s="134"/>
      <c r="AX287" s="134"/>
      <c r="AY287" s="134"/>
      <c r="AZ287" s="125"/>
      <c r="BA287" s="125"/>
      <c r="BB287" s="133"/>
      <c r="BC287" s="126"/>
      <c r="BD287" s="133"/>
      <c r="BE287" s="133"/>
      <c r="BF287" s="133"/>
      <c r="BG287" s="133"/>
      <c r="BH287" s="133"/>
      <c r="BI287" s="133"/>
      <c r="BJ287" s="133"/>
      <c r="BK287" s="133"/>
      <c r="BL287" s="133"/>
      <c r="BM287" s="133"/>
      <c r="BN287" s="133"/>
      <c r="BO287" s="133"/>
      <c r="BP287" s="133"/>
      <c r="BQ287" s="133"/>
      <c r="BR287" s="133"/>
      <c r="BS287" s="133"/>
      <c r="BT287" s="133"/>
      <c r="BU287" s="133"/>
      <c r="BV287" s="133"/>
      <c r="BW287" s="250"/>
      <c r="BX287" s="250"/>
      <c r="BY287" s="250"/>
      <c r="BZ287" s="250"/>
      <c r="CA287" s="250"/>
      <c r="CB287" s="250"/>
      <c r="CC287" s="250"/>
      <c r="CD287" s="250"/>
      <c r="CE287" s="250"/>
      <c r="CF287" s="250"/>
      <c r="CG287" s="250"/>
      <c r="CH287" s="250"/>
      <c r="CI287" s="250"/>
      <c r="CJ287" s="250"/>
      <c r="CK287" s="250"/>
      <c r="CL287" s="250"/>
      <c r="CM287" s="250"/>
      <c r="CN287" s="250"/>
      <c r="CO287" s="250"/>
      <c r="CP287" s="250"/>
      <c r="CQ287" s="250"/>
      <c r="CR287" s="250"/>
      <c r="CS287" s="250"/>
      <c r="CT287" s="250"/>
      <c r="CU287" s="250"/>
      <c r="CV287" s="250"/>
      <c r="CW287" s="250"/>
      <c r="CX287" s="250"/>
      <c r="CY287" s="250"/>
      <c r="CZ287" s="250"/>
      <c r="DA287" s="250"/>
    </row>
    <row r="288" spans="1:105" s="135" customFormat="1" ht="12">
      <c r="A288" s="236"/>
      <c r="B288" s="236"/>
      <c r="C288" s="236"/>
      <c r="D288" s="236"/>
      <c r="E288" s="236"/>
      <c r="F288" s="236"/>
      <c r="G288" s="236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5"/>
      <c r="S288" s="235"/>
      <c r="T288" s="235"/>
      <c r="U288" s="235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31"/>
      <c r="AF288" s="132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24"/>
      <c r="AT288" s="134"/>
      <c r="AU288" s="141"/>
      <c r="AV288" s="134"/>
      <c r="AW288" s="134"/>
      <c r="AX288" s="134"/>
      <c r="AY288" s="134"/>
      <c r="AZ288" s="125"/>
      <c r="BA288" s="125"/>
      <c r="BB288" s="133"/>
      <c r="BC288" s="126"/>
      <c r="BD288" s="133"/>
      <c r="BE288" s="133"/>
      <c r="BF288" s="133"/>
      <c r="BG288" s="133"/>
      <c r="BH288" s="133"/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  <c r="BV288" s="133"/>
      <c r="BW288" s="250"/>
      <c r="BX288" s="250"/>
      <c r="BY288" s="250"/>
      <c r="BZ288" s="250"/>
      <c r="CA288" s="250"/>
      <c r="CB288" s="250"/>
      <c r="CC288" s="250"/>
      <c r="CD288" s="250"/>
      <c r="CE288" s="250"/>
      <c r="CF288" s="250"/>
      <c r="CG288" s="250"/>
      <c r="CH288" s="250"/>
      <c r="CI288" s="250"/>
      <c r="CJ288" s="250"/>
      <c r="CK288" s="250"/>
      <c r="CL288" s="250"/>
      <c r="CM288" s="250"/>
      <c r="CN288" s="250"/>
      <c r="CO288" s="250"/>
      <c r="CP288" s="250"/>
      <c r="CQ288" s="250"/>
      <c r="CR288" s="250"/>
      <c r="CS288" s="250"/>
      <c r="CT288" s="250"/>
      <c r="CU288" s="250"/>
      <c r="CV288" s="250"/>
      <c r="CW288" s="250"/>
      <c r="CX288" s="250"/>
      <c r="CY288" s="250"/>
      <c r="CZ288" s="250"/>
      <c r="DA288" s="250"/>
    </row>
    <row r="289" spans="1:105" s="135" customFormat="1" ht="12">
      <c r="A289" s="236"/>
      <c r="B289" s="236"/>
      <c r="C289" s="236"/>
      <c r="D289" s="236"/>
      <c r="E289" s="236"/>
      <c r="F289" s="236"/>
      <c r="G289" s="236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5"/>
      <c r="S289" s="235"/>
      <c r="T289" s="235"/>
      <c r="U289" s="235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31"/>
      <c r="AF289" s="132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24"/>
      <c r="AT289" s="134"/>
      <c r="AU289" s="141"/>
      <c r="AV289" s="134"/>
      <c r="AW289" s="134"/>
      <c r="AX289" s="134"/>
      <c r="AY289" s="134"/>
      <c r="AZ289" s="125"/>
      <c r="BA289" s="125"/>
      <c r="BB289" s="133"/>
      <c r="BC289" s="126"/>
      <c r="BD289" s="133"/>
      <c r="BE289" s="133"/>
      <c r="BF289" s="133"/>
      <c r="BG289" s="133"/>
      <c r="BH289" s="133"/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  <c r="BV289" s="133"/>
      <c r="BW289" s="250"/>
      <c r="BX289" s="250"/>
      <c r="BY289" s="250"/>
      <c r="BZ289" s="250"/>
      <c r="CA289" s="250"/>
      <c r="CB289" s="250"/>
      <c r="CC289" s="250"/>
      <c r="CD289" s="250"/>
      <c r="CE289" s="250"/>
      <c r="CF289" s="250"/>
      <c r="CG289" s="250"/>
      <c r="CH289" s="250"/>
      <c r="CI289" s="250"/>
      <c r="CJ289" s="250"/>
      <c r="CK289" s="250"/>
      <c r="CL289" s="250"/>
      <c r="CM289" s="250"/>
      <c r="CN289" s="250"/>
      <c r="CO289" s="250"/>
      <c r="CP289" s="250"/>
      <c r="CQ289" s="250"/>
      <c r="CR289" s="250"/>
      <c r="CS289" s="250"/>
      <c r="CT289" s="250"/>
      <c r="CU289" s="250"/>
      <c r="CV289" s="250"/>
      <c r="CW289" s="250"/>
      <c r="CX289" s="250"/>
      <c r="CY289" s="250"/>
      <c r="CZ289" s="250"/>
      <c r="DA289" s="250"/>
    </row>
    <row r="290" spans="1:105" s="135" customFormat="1" ht="12">
      <c r="A290" s="236"/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5"/>
      <c r="S290" s="235"/>
      <c r="T290" s="235"/>
      <c r="U290" s="235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31"/>
      <c r="AF290" s="132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24"/>
      <c r="AT290" s="134"/>
      <c r="AU290" s="141"/>
      <c r="AV290" s="134"/>
      <c r="AW290" s="134"/>
      <c r="AX290" s="134"/>
      <c r="AY290" s="134"/>
      <c r="AZ290" s="125"/>
      <c r="BA290" s="125"/>
      <c r="BB290" s="133"/>
      <c r="BC290" s="126"/>
      <c r="BD290" s="133"/>
      <c r="BE290" s="133"/>
      <c r="BF290" s="133"/>
      <c r="BG290" s="133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250"/>
      <c r="BX290" s="250"/>
      <c r="BY290" s="250"/>
      <c r="BZ290" s="250"/>
      <c r="CA290" s="250"/>
      <c r="CB290" s="250"/>
      <c r="CC290" s="250"/>
      <c r="CD290" s="250"/>
      <c r="CE290" s="250"/>
      <c r="CF290" s="250"/>
      <c r="CG290" s="250"/>
      <c r="CH290" s="250"/>
      <c r="CI290" s="250"/>
      <c r="CJ290" s="250"/>
      <c r="CK290" s="250"/>
      <c r="CL290" s="250"/>
      <c r="CM290" s="250"/>
      <c r="CN290" s="250"/>
      <c r="CO290" s="250"/>
      <c r="CP290" s="250"/>
      <c r="CQ290" s="250"/>
      <c r="CR290" s="250"/>
      <c r="CS290" s="250"/>
      <c r="CT290" s="250"/>
      <c r="CU290" s="250"/>
      <c r="CV290" s="250"/>
      <c r="CW290" s="250"/>
      <c r="CX290" s="250"/>
      <c r="CY290" s="250"/>
      <c r="CZ290" s="250"/>
      <c r="DA290" s="250"/>
    </row>
    <row r="291" spans="1:105" s="135" customFormat="1" ht="12">
      <c r="A291" s="236"/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5"/>
      <c r="S291" s="235"/>
      <c r="T291" s="235"/>
      <c r="U291" s="235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31"/>
      <c r="AF291" s="132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24"/>
      <c r="AT291" s="134"/>
      <c r="AU291" s="141"/>
      <c r="AV291" s="134"/>
      <c r="AW291" s="134"/>
      <c r="AX291" s="134"/>
      <c r="AY291" s="134"/>
      <c r="AZ291" s="125"/>
      <c r="BA291" s="125"/>
      <c r="BB291" s="133"/>
      <c r="BC291" s="126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250"/>
      <c r="BX291" s="250"/>
      <c r="BY291" s="250"/>
      <c r="BZ291" s="250"/>
      <c r="CA291" s="250"/>
      <c r="CB291" s="250"/>
      <c r="CC291" s="250"/>
      <c r="CD291" s="250"/>
      <c r="CE291" s="250"/>
      <c r="CF291" s="250"/>
      <c r="CG291" s="250"/>
      <c r="CH291" s="250"/>
      <c r="CI291" s="250"/>
      <c r="CJ291" s="250"/>
      <c r="CK291" s="250"/>
      <c r="CL291" s="250"/>
      <c r="CM291" s="250"/>
      <c r="CN291" s="250"/>
      <c r="CO291" s="250"/>
      <c r="CP291" s="250"/>
      <c r="CQ291" s="250"/>
      <c r="CR291" s="250"/>
      <c r="CS291" s="250"/>
      <c r="CT291" s="250"/>
      <c r="CU291" s="250"/>
      <c r="CV291" s="250"/>
      <c r="CW291" s="250"/>
      <c r="CX291" s="250"/>
      <c r="CY291" s="250"/>
      <c r="CZ291" s="250"/>
      <c r="DA291" s="250"/>
    </row>
    <row r="292" spans="1:105" s="135" customFormat="1" ht="12">
      <c r="A292" s="236"/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5"/>
      <c r="S292" s="235"/>
      <c r="T292" s="235"/>
      <c r="U292" s="235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31"/>
      <c r="AF292" s="132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24"/>
      <c r="AT292" s="134"/>
      <c r="AU292" s="141"/>
      <c r="AV292" s="134"/>
      <c r="AW292" s="134"/>
      <c r="AX292" s="134"/>
      <c r="AY292" s="134"/>
      <c r="AZ292" s="125"/>
      <c r="BA292" s="125"/>
      <c r="BB292" s="133"/>
      <c r="BC292" s="126"/>
      <c r="BD292" s="133"/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250"/>
      <c r="BX292" s="250"/>
      <c r="BY292" s="250"/>
      <c r="BZ292" s="250"/>
      <c r="CA292" s="250"/>
      <c r="CB292" s="250"/>
      <c r="CC292" s="250"/>
      <c r="CD292" s="250"/>
      <c r="CE292" s="250"/>
      <c r="CF292" s="250"/>
      <c r="CG292" s="250"/>
      <c r="CH292" s="250"/>
      <c r="CI292" s="250"/>
      <c r="CJ292" s="250"/>
      <c r="CK292" s="250"/>
      <c r="CL292" s="250"/>
      <c r="CM292" s="250"/>
      <c r="CN292" s="250"/>
      <c r="CO292" s="250"/>
      <c r="CP292" s="250"/>
      <c r="CQ292" s="250"/>
      <c r="CR292" s="250"/>
      <c r="CS292" s="250"/>
      <c r="CT292" s="250"/>
      <c r="CU292" s="250"/>
      <c r="CV292" s="250"/>
      <c r="CW292" s="250"/>
      <c r="CX292" s="250"/>
      <c r="CY292" s="250"/>
      <c r="CZ292" s="250"/>
      <c r="DA292" s="250"/>
    </row>
    <row r="293" spans="1:105" s="135" customFormat="1" ht="12">
      <c r="A293" s="236"/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5"/>
      <c r="S293" s="235"/>
      <c r="T293" s="235"/>
      <c r="U293" s="235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31"/>
      <c r="AF293" s="132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24"/>
      <c r="AT293" s="134"/>
      <c r="AU293" s="141"/>
      <c r="AV293" s="134"/>
      <c r="AW293" s="134"/>
      <c r="AX293" s="134"/>
      <c r="AY293" s="134"/>
      <c r="AZ293" s="125"/>
      <c r="BA293" s="125"/>
      <c r="BB293" s="133"/>
      <c r="BC293" s="126"/>
      <c r="BD293" s="133"/>
      <c r="BE293" s="133"/>
      <c r="BF293" s="133"/>
      <c r="BG293" s="133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250"/>
      <c r="BX293" s="250"/>
      <c r="BY293" s="250"/>
      <c r="BZ293" s="250"/>
      <c r="CA293" s="250"/>
      <c r="CB293" s="250"/>
      <c r="CC293" s="250"/>
      <c r="CD293" s="250"/>
      <c r="CE293" s="250"/>
      <c r="CF293" s="250"/>
      <c r="CG293" s="250"/>
      <c r="CH293" s="250"/>
      <c r="CI293" s="250"/>
      <c r="CJ293" s="250"/>
      <c r="CK293" s="250"/>
      <c r="CL293" s="250"/>
      <c r="CM293" s="250"/>
      <c r="CN293" s="250"/>
      <c r="CO293" s="250"/>
      <c r="CP293" s="250"/>
      <c r="CQ293" s="250"/>
      <c r="CR293" s="250"/>
      <c r="CS293" s="250"/>
      <c r="CT293" s="250"/>
      <c r="CU293" s="250"/>
      <c r="CV293" s="250"/>
      <c r="CW293" s="250"/>
      <c r="CX293" s="250"/>
      <c r="CY293" s="250"/>
      <c r="CZ293" s="250"/>
      <c r="DA293" s="250"/>
    </row>
    <row r="294" spans="1:105" s="135" customFormat="1" ht="12">
      <c r="A294" s="236"/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5"/>
      <c r="S294" s="235"/>
      <c r="T294" s="235"/>
      <c r="U294" s="235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31"/>
      <c r="AF294" s="132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24"/>
      <c r="AT294" s="134"/>
      <c r="AU294" s="141"/>
      <c r="AV294" s="134"/>
      <c r="AW294" s="134"/>
      <c r="AX294" s="134"/>
      <c r="AY294" s="134"/>
      <c r="AZ294" s="125"/>
      <c r="BA294" s="125"/>
      <c r="BB294" s="133"/>
      <c r="BC294" s="126"/>
      <c r="BD294" s="133"/>
      <c r="BE294" s="133"/>
      <c r="BF294" s="133"/>
      <c r="BG294" s="133"/>
      <c r="BH294" s="133"/>
      <c r="BI294" s="133"/>
      <c r="BJ294" s="133"/>
      <c r="BK294" s="133"/>
      <c r="BL294" s="133"/>
      <c r="BM294" s="133"/>
      <c r="BN294" s="133"/>
      <c r="BO294" s="133"/>
      <c r="BP294" s="133"/>
      <c r="BQ294" s="133"/>
      <c r="BR294" s="133"/>
      <c r="BS294" s="133"/>
      <c r="BT294" s="133"/>
      <c r="BU294" s="133"/>
      <c r="BV294" s="133"/>
      <c r="BW294" s="250"/>
      <c r="BX294" s="250"/>
      <c r="BY294" s="250"/>
      <c r="BZ294" s="250"/>
      <c r="CA294" s="250"/>
      <c r="CB294" s="250"/>
      <c r="CC294" s="250"/>
      <c r="CD294" s="250"/>
      <c r="CE294" s="250"/>
      <c r="CF294" s="250"/>
      <c r="CG294" s="250"/>
      <c r="CH294" s="250"/>
      <c r="CI294" s="250"/>
      <c r="CJ294" s="250"/>
      <c r="CK294" s="250"/>
      <c r="CL294" s="250"/>
      <c r="CM294" s="250"/>
      <c r="CN294" s="250"/>
      <c r="CO294" s="250"/>
      <c r="CP294" s="250"/>
      <c r="CQ294" s="250"/>
      <c r="CR294" s="250"/>
      <c r="CS294" s="250"/>
      <c r="CT294" s="250"/>
      <c r="CU294" s="250"/>
      <c r="CV294" s="250"/>
      <c r="CW294" s="250"/>
      <c r="CX294" s="250"/>
      <c r="CY294" s="250"/>
      <c r="CZ294" s="250"/>
      <c r="DA294" s="250"/>
    </row>
    <row r="295" spans="1:105" s="135" customFormat="1" ht="12">
      <c r="A295" s="236"/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5"/>
      <c r="S295" s="235"/>
      <c r="T295" s="235"/>
      <c r="U295" s="235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31"/>
      <c r="AF295" s="132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24"/>
      <c r="AT295" s="134"/>
      <c r="AU295" s="141"/>
      <c r="AV295" s="134"/>
      <c r="AW295" s="134"/>
      <c r="AX295" s="134"/>
      <c r="AY295" s="134"/>
      <c r="AZ295" s="125"/>
      <c r="BA295" s="125"/>
      <c r="BB295" s="133"/>
      <c r="BC295" s="126"/>
      <c r="BD295" s="133"/>
      <c r="BE295" s="133"/>
      <c r="BF295" s="133"/>
      <c r="BG295" s="133"/>
      <c r="BH295" s="133"/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  <c r="BV295" s="133"/>
      <c r="BW295" s="250"/>
      <c r="BX295" s="250"/>
      <c r="BY295" s="250"/>
      <c r="BZ295" s="250"/>
      <c r="CA295" s="250"/>
      <c r="CB295" s="250"/>
      <c r="CC295" s="250"/>
      <c r="CD295" s="250"/>
      <c r="CE295" s="250"/>
      <c r="CF295" s="250"/>
      <c r="CG295" s="250"/>
      <c r="CH295" s="250"/>
      <c r="CI295" s="250"/>
      <c r="CJ295" s="250"/>
      <c r="CK295" s="250"/>
      <c r="CL295" s="250"/>
      <c r="CM295" s="250"/>
      <c r="CN295" s="250"/>
      <c r="CO295" s="250"/>
      <c r="CP295" s="250"/>
      <c r="CQ295" s="250"/>
      <c r="CR295" s="250"/>
      <c r="CS295" s="250"/>
      <c r="CT295" s="250"/>
      <c r="CU295" s="250"/>
      <c r="CV295" s="250"/>
      <c r="CW295" s="250"/>
      <c r="CX295" s="250"/>
      <c r="CY295" s="250"/>
      <c r="CZ295" s="250"/>
      <c r="DA295" s="250"/>
    </row>
    <row r="296" spans="1:105" s="135" customFormat="1" ht="12">
      <c r="A296" s="236"/>
      <c r="B296" s="236"/>
      <c r="C296" s="236"/>
      <c r="D296" s="236"/>
      <c r="E296" s="236"/>
      <c r="F296" s="236"/>
      <c r="G296" s="236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5"/>
      <c r="S296" s="235"/>
      <c r="T296" s="235"/>
      <c r="U296" s="235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31"/>
      <c r="AF296" s="132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24"/>
      <c r="AT296" s="134"/>
      <c r="AU296" s="141"/>
      <c r="AV296" s="134"/>
      <c r="AW296" s="134"/>
      <c r="AX296" s="134"/>
      <c r="AY296" s="134"/>
      <c r="AZ296" s="125"/>
      <c r="BA296" s="125"/>
      <c r="BB296" s="133"/>
      <c r="BC296" s="126"/>
      <c r="BD296" s="133"/>
      <c r="BE296" s="133"/>
      <c r="BF296" s="133"/>
      <c r="BG296" s="133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250"/>
      <c r="BX296" s="250"/>
      <c r="BY296" s="250"/>
      <c r="BZ296" s="250"/>
      <c r="CA296" s="250"/>
      <c r="CB296" s="250"/>
      <c r="CC296" s="250"/>
      <c r="CD296" s="250"/>
      <c r="CE296" s="250"/>
      <c r="CF296" s="250"/>
      <c r="CG296" s="250"/>
      <c r="CH296" s="250"/>
      <c r="CI296" s="250"/>
      <c r="CJ296" s="250"/>
      <c r="CK296" s="250"/>
      <c r="CL296" s="250"/>
      <c r="CM296" s="250"/>
      <c r="CN296" s="250"/>
      <c r="CO296" s="250"/>
      <c r="CP296" s="250"/>
      <c r="CQ296" s="250"/>
      <c r="CR296" s="250"/>
      <c r="CS296" s="250"/>
      <c r="CT296" s="250"/>
      <c r="CU296" s="250"/>
      <c r="CV296" s="250"/>
      <c r="CW296" s="250"/>
      <c r="CX296" s="250"/>
      <c r="CY296" s="250"/>
      <c r="CZ296" s="250"/>
      <c r="DA296" s="250"/>
    </row>
    <row r="297" spans="1:105" s="135" customFormat="1" ht="12">
      <c r="A297" s="236"/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5"/>
      <c r="S297" s="235"/>
      <c r="T297" s="235"/>
      <c r="U297" s="235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31"/>
      <c r="AF297" s="132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24"/>
      <c r="AT297" s="134"/>
      <c r="AU297" s="141"/>
      <c r="AV297" s="134"/>
      <c r="AW297" s="134"/>
      <c r="AX297" s="134"/>
      <c r="AY297" s="134"/>
      <c r="AZ297" s="125"/>
      <c r="BA297" s="125"/>
      <c r="BB297" s="133"/>
      <c r="BC297" s="126"/>
      <c r="BD297" s="133"/>
      <c r="BE297" s="133"/>
      <c r="BF297" s="133"/>
      <c r="BG297" s="133"/>
      <c r="BH297" s="133"/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  <c r="BV297" s="133"/>
      <c r="BW297" s="250"/>
      <c r="BX297" s="250"/>
      <c r="BY297" s="250"/>
      <c r="BZ297" s="250"/>
      <c r="CA297" s="250"/>
      <c r="CB297" s="250"/>
      <c r="CC297" s="250"/>
      <c r="CD297" s="250"/>
      <c r="CE297" s="250"/>
      <c r="CF297" s="250"/>
      <c r="CG297" s="250"/>
      <c r="CH297" s="250"/>
      <c r="CI297" s="250"/>
      <c r="CJ297" s="250"/>
      <c r="CK297" s="250"/>
      <c r="CL297" s="250"/>
      <c r="CM297" s="250"/>
      <c r="CN297" s="250"/>
      <c r="CO297" s="250"/>
      <c r="CP297" s="250"/>
      <c r="CQ297" s="250"/>
      <c r="CR297" s="250"/>
      <c r="CS297" s="250"/>
      <c r="CT297" s="250"/>
      <c r="CU297" s="250"/>
      <c r="CV297" s="250"/>
      <c r="CW297" s="250"/>
      <c r="CX297" s="250"/>
      <c r="CY297" s="250"/>
      <c r="CZ297" s="250"/>
      <c r="DA297" s="250"/>
    </row>
    <row r="298" spans="1:105" s="135" customFormat="1" ht="12">
      <c r="A298" s="236"/>
      <c r="B298" s="236"/>
      <c r="C298" s="236"/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5"/>
      <c r="S298" s="235"/>
      <c r="T298" s="235"/>
      <c r="U298" s="235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31"/>
      <c r="AF298" s="132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24"/>
      <c r="AT298" s="134"/>
      <c r="AU298" s="141"/>
      <c r="AV298" s="134"/>
      <c r="AW298" s="134"/>
      <c r="AX298" s="134"/>
      <c r="AY298" s="134"/>
      <c r="AZ298" s="125"/>
      <c r="BA298" s="125"/>
      <c r="BB298" s="133"/>
      <c r="BC298" s="126"/>
      <c r="BD298" s="133"/>
      <c r="BE298" s="133"/>
      <c r="BF298" s="133"/>
      <c r="BG298" s="133"/>
      <c r="BH298" s="133"/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  <c r="BV298" s="133"/>
      <c r="BW298" s="250"/>
      <c r="BX298" s="250"/>
      <c r="BY298" s="250"/>
      <c r="BZ298" s="250"/>
      <c r="CA298" s="250"/>
      <c r="CB298" s="250"/>
      <c r="CC298" s="250"/>
      <c r="CD298" s="250"/>
      <c r="CE298" s="250"/>
      <c r="CF298" s="250"/>
      <c r="CG298" s="250"/>
      <c r="CH298" s="250"/>
      <c r="CI298" s="250"/>
      <c r="CJ298" s="250"/>
      <c r="CK298" s="250"/>
      <c r="CL298" s="250"/>
      <c r="CM298" s="250"/>
      <c r="CN298" s="250"/>
      <c r="CO298" s="250"/>
      <c r="CP298" s="250"/>
      <c r="CQ298" s="250"/>
      <c r="CR298" s="250"/>
      <c r="CS298" s="250"/>
      <c r="CT298" s="250"/>
      <c r="CU298" s="250"/>
      <c r="CV298" s="250"/>
      <c r="CW298" s="250"/>
      <c r="CX298" s="250"/>
      <c r="CY298" s="250"/>
      <c r="CZ298" s="250"/>
      <c r="DA298" s="250"/>
    </row>
    <row r="299" spans="1:105" s="135" customFormat="1" ht="12">
      <c r="A299" s="236"/>
      <c r="B299" s="236"/>
      <c r="C299" s="236"/>
      <c r="D299" s="236"/>
      <c r="E299" s="236"/>
      <c r="F299" s="236"/>
      <c r="G299" s="236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5"/>
      <c r="S299" s="235"/>
      <c r="T299" s="235"/>
      <c r="U299" s="235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31"/>
      <c r="AF299" s="132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24"/>
      <c r="AT299" s="134"/>
      <c r="AU299" s="141"/>
      <c r="AV299" s="134"/>
      <c r="AW299" s="134"/>
      <c r="AX299" s="134"/>
      <c r="AY299" s="134"/>
      <c r="AZ299" s="125"/>
      <c r="BA299" s="125"/>
      <c r="BB299" s="133"/>
      <c r="BC299" s="126"/>
      <c r="BD299" s="133"/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250"/>
      <c r="BX299" s="250"/>
      <c r="BY299" s="250"/>
      <c r="BZ299" s="250"/>
      <c r="CA299" s="250"/>
      <c r="CB299" s="250"/>
      <c r="CC299" s="250"/>
      <c r="CD299" s="250"/>
      <c r="CE299" s="250"/>
      <c r="CF299" s="250"/>
      <c r="CG299" s="250"/>
      <c r="CH299" s="250"/>
      <c r="CI299" s="250"/>
      <c r="CJ299" s="250"/>
      <c r="CK299" s="250"/>
      <c r="CL299" s="250"/>
      <c r="CM299" s="250"/>
      <c r="CN299" s="250"/>
      <c r="CO299" s="250"/>
      <c r="CP299" s="250"/>
      <c r="CQ299" s="250"/>
      <c r="CR299" s="250"/>
      <c r="CS299" s="250"/>
      <c r="CT299" s="250"/>
      <c r="CU299" s="250"/>
      <c r="CV299" s="250"/>
      <c r="CW299" s="250"/>
      <c r="CX299" s="250"/>
      <c r="CY299" s="250"/>
      <c r="CZ299" s="250"/>
      <c r="DA299" s="250"/>
    </row>
    <row r="300" spans="1:105" s="135" customFormat="1" ht="12">
      <c r="A300" s="236"/>
      <c r="B300" s="236"/>
      <c r="C300" s="236"/>
      <c r="D300" s="236"/>
      <c r="E300" s="236"/>
      <c r="F300" s="236"/>
      <c r="G300" s="236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5"/>
      <c r="S300" s="235"/>
      <c r="T300" s="235"/>
      <c r="U300" s="235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31"/>
      <c r="AF300" s="132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24"/>
      <c r="AT300" s="134"/>
      <c r="AU300" s="141"/>
      <c r="AV300" s="134"/>
      <c r="AW300" s="134"/>
      <c r="AX300" s="134"/>
      <c r="AY300" s="134"/>
      <c r="AZ300" s="125"/>
      <c r="BA300" s="125"/>
      <c r="BB300" s="133"/>
      <c r="BC300" s="126"/>
      <c r="BD300" s="133"/>
      <c r="BE300" s="133"/>
      <c r="BF300" s="133"/>
      <c r="BG300" s="133"/>
      <c r="BH300" s="133"/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  <c r="BV300" s="133"/>
      <c r="BW300" s="250"/>
      <c r="BX300" s="250"/>
      <c r="BY300" s="250"/>
      <c r="BZ300" s="250"/>
      <c r="CA300" s="250"/>
      <c r="CB300" s="250"/>
      <c r="CC300" s="250"/>
      <c r="CD300" s="250"/>
      <c r="CE300" s="250"/>
      <c r="CF300" s="250"/>
      <c r="CG300" s="250"/>
      <c r="CH300" s="250"/>
      <c r="CI300" s="250"/>
      <c r="CJ300" s="250"/>
      <c r="CK300" s="250"/>
      <c r="CL300" s="250"/>
      <c r="CM300" s="250"/>
      <c r="CN300" s="250"/>
      <c r="CO300" s="250"/>
      <c r="CP300" s="250"/>
      <c r="CQ300" s="250"/>
      <c r="CR300" s="250"/>
      <c r="CS300" s="250"/>
      <c r="CT300" s="250"/>
      <c r="CU300" s="250"/>
      <c r="CV300" s="250"/>
      <c r="CW300" s="250"/>
      <c r="CX300" s="250"/>
      <c r="CY300" s="250"/>
      <c r="CZ300" s="250"/>
      <c r="DA300" s="250"/>
    </row>
    <row r="301" spans="1:105" s="135" customFormat="1" ht="12">
      <c r="A301" s="236"/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5"/>
      <c r="S301" s="235"/>
      <c r="T301" s="235"/>
      <c r="U301" s="235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31"/>
      <c r="AF301" s="132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24"/>
      <c r="AT301" s="134"/>
      <c r="AU301" s="141"/>
      <c r="AV301" s="134"/>
      <c r="AW301" s="134"/>
      <c r="AX301" s="134"/>
      <c r="AY301" s="134"/>
      <c r="AZ301" s="125"/>
      <c r="BA301" s="125"/>
      <c r="BB301" s="133"/>
      <c r="BC301" s="126"/>
      <c r="BD301" s="133"/>
      <c r="BE301" s="133"/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3"/>
      <c r="BW301" s="250"/>
      <c r="BX301" s="250"/>
      <c r="BY301" s="250"/>
      <c r="BZ301" s="250"/>
      <c r="CA301" s="250"/>
      <c r="CB301" s="250"/>
      <c r="CC301" s="250"/>
      <c r="CD301" s="250"/>
      <c r="CE301" s="250"/>
      <c r="CF301" s="250"/>
      <c r="CG301" s="250"/>
      <c r="CH301" s="250"/>
      <c r="CI301" s="250"/>
      <c r="CJ301" s="250"/>
      <c r="CK301" s="250"/>
      <c r="CL301" s="250"/>
      <c r="CM301" s="250"/>
      <c r="CN301" s="250"/>
      <c r="CO301" s="250"/>
      <c r="CP301" s="250"/>
      <c r="CQ301" s="250"/>
      <c r="CR301" s="250"/>
      <c r="CS301" s="250"/>
      <c r="CT301" s="250"/>
      <c r="CU301" s="250"/>
      <c r="CV301" s="250"/>
      <c r="CW301" s="250"/>
      <c r="CX301" s="250"/>
      <c r="CY301" s="250"/>
      <c r="CZ301" s="250"/>
      <c r="DA301" s="250"/>
    </row>
    <row r="302" spans="1:105" s="135" customFormat="1" ht="12">
      <c r="A302" s="236"/>
      <c r="B302" s="236"/>
      <c r="C302" s="236"/>
      <c r="D302" s="236"/>
      <c r="E302" s="236"/>
      <c r="F302" s="236"/>
      <c r="G302" s="236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5"/>
      <c r="S302" s="235"/>
      <c r="T302" s="235"/>
      <c r="U302" s="235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31"/>
      <c r="AF302" s="132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24"/>
      <c r="AT302" s="134"/>
      <c r="AU302" s="141"/>
      <c r="AV302" s="134"/>
      <c r="AW302" s="134"/>
      <c r="AX302" s="134"/>
      <c r="AY302" s="134"/>
      <c r="AZ302" s="125"/>
      <c r="BA302" s="125"/>
      <c r="BB302" s="133"/>
      <c r="BC302" s="126"/>
      <c r="BD302" s="133"/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  <c r="BV302" s="133"/>
      <c r="BW302" s="250"/>
      <c r="BX302" s="250"/>
      <c r="BY302" s="250"/>
      <c r="BZ302" s="250"/>
      <c r="CA302" s="250"/>
      <c r="CB302" s="250"/>
      <c r="CC302" s="250"/>
      <c r="CD302" s="250"/>
      <c r="CE302" s="250"/>
      <c r="CF302" s="250"/>
      <c r="CG302" s="250"/>
      <c r="CH302" s="250"/>
      <c r="CI302" s="250"/>
      <c r="CJ302" s="250"/>
      <c r="CK302" s="250"/>
      <c r="CL302" s="250"/>
      <c r="CM302" s="250"/>
      <c r="CN302" s="250"/>
      <c r="CO302" s="250"/>
      <c r="CP302" s="250"/>
      <c r="CQ302" s="250"/>
      <c r="CR302" s="250"/>
      <c r="CS302" s="250"/>
      <c r="CT302" s="250"/>
      <c r="CU302" s="250"/>
      <c r="CV302" s="250"/>
      <c r="CW302" s="250"/>
      <c r="CX302" s="250"/>
      <c r="CY302" s="250"/>
      <c r="CZ302" s="250"/>
      <c r="DA302" s="250"/>
    </row>
    <row r="303" spans="1:105" s="135" customFormat="1" ht="12">
      <c r="A303" s="236"/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5"/>
      <c r="S303" s="235"/>
      <c r="T303" s="235"/>
      <c r="U303" s="235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31"/>
      <c r="AF303" s="132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24"/>
      <c r="AT303" s="134"/>
      <c r="AU303" s="141"/>
      <c r="AV303" s="134"/>
      <c r="AW303" s="134"/>
      <c r="AX303" s="134"/>
      <c r="AY303" s="134"/>
      <c r="AZ303" s="125"/>
      <c r="BA303" s="125"/>
      <c r="BB303" s="133"/>
      <c r="BC303" s="126"/>
      <c r="BD303" s="133"/>
      <c r="BE303" s="133"/>
      <c r="BF303" s="133"/>
      <c r="BG303" s="133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250"/>
      <c r="BX303" s="250"/>
      <c r="BY303" s="250"/>
      <c r="BZ303" s="250"/>
      <c r="CA303" s="250"/>
      <c r="CB303" s="250"/>
      <c r="CC303" s="250"/>
      <c r="CD303" s="250"/>
      <c r="CE303" s="250"/>
      <c r="CF303" s="250"/>
      <c r="CG303" s="250"/>
      <c r="CH303" s="250"/>
      <c r="CI303" s="250"/>
      <c r="CJ303" s="250"/>
      <c r="CK303" s="250"/>
      <c r="CL303" s="250"/>
      <c r="CM303" s="250"/>
      <c r="CN303" s="250"/>
      <c r="CO303" s="250"/>
      <c r="CP303" s="250"/>
      <c r="CQ303" s="250"/>
      <c r="CR303" s="250"/>
      <c r="CS303" s="250"/>
      <c r="CT303" s="250"/>
      <c r="CU303" s="250"/>
      <c r="CV303" s="250"/>
      <c r="CW303" s="250"/>
      <c r="CX303" s="250"/>
      <c r="CY303" s="250"/>
      <c r="CZ303" s="250"/>
      <c r="DA303" s="250"/>
    </row>
    <row r="304" spans="1:105" s="135" customFormat="1" ht="12">
      <c r="A304" s="236"/>
      <c r="B304" s="236"/>
      <c r="C304" s="236"/>
      <c r="D304" s="236"/>
      <c r="E304" s="236"/>
      <c r="F304" s="236"/>
      <c r="G304" s="236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5"/>
      <c r="S304" s="235"/>
      <c r="T304" s="235"/>
      <c r="U304" s="235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31"/>
      <c r="AF304" s="132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24"/>
      <c r="AT304" s="134"/>
      <c r="AU304" s="141"/>
      <c r="AV304" s="134"/>
      <c r="AW304" s="134"/>
      <c r="AX304" s="134"/>
      <c r="AY304" s="134"/>
      <c r="AZ304" s="125"/>
      <c r="BA304" s="125"/>
      <c r="BB304" s="133"/>
      <c r="BC304" s="126"/>
      <c r="BD304" s="133"/>
      <c r="BE304" s="133"/>
      <c r="BF304" s="133"/>
      <c r="BG304" s="133"/>
      <c r="BH304" s="133"/>
      <c r="BI304" s="133"/>
      <c r="BJ304" s="133"/>
      <c r="BK304" s="133"/>
      <c r="BL304" s="133"/>
      <c r="BM304" s="133"/>
      <c r="BN304" s="133"/>
      <c r="BO304" s="133"/>
      <c r="BP304" s="133"/>
      <c r="BQ304" s="133"/>
      <c r="BR304" s="133"/>
      <c r="BS304" s="133"/>
      <c r="BT304" s="133"/>
      <c r="BU304" s="133"/>
      <c r="BV304" s="133"/>
      <c r="BW304" s="250"/>
      <c r="BX304" s="250"/>
      <c r="BY304" s="250"/>
      <c r="BZ304" s="250"/>
      <c r="CA304" s="250"/>
      <c r="CB304" s="250"/>
      <c r="CC304" s="250"/>
      <c r="CD304" s="250"/>
      <c r="CE304" s="250"/>
      <c r="CF304" s="250"/>
      <c r="CG304" s="250"/>
      <c r="CH304" s="250"/>
      <c r="CI304" s="250"/>
      <c r="CJ304" s="250"/>
      <c r="CK304" s="250"/>
      <c r="CL304" s="250"/>
      <c r="CM304" s="250"/>
      <c r="CN304" s="250"/>
      <c r="CO304" s="250"/>
      <c r="CP304" s="250"/>
      <c r="CQ304" s="250"/>
      <c r="CR304" s="250"/>
      <c r="CS304" s="250"/>
      <c r="CT304" s="250"/>
      <c r="CU304" s="250"/>
      <c r="CV304" s="250"/>
      <c r="CW304" s="250"/>
      <c r="CX304" s="250"/>
      <c r="CY304" s="250"/>
      <c r="CZ304" s="250"/>
      <c r="DA304" s="250"/>
    </row>
    <row r="305" spans="1:105" s="135" customFormat="1" ht="12">
      <c r="A305" s="236"/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5"/>
      <c r="S305" s="235"/>
      <c r="T305" s="235"/>
      <c r="U305" s="235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31"/>
      <c r="AF305" s="132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24"/>
      <c r="AT305" s="134"/>
      <c r="AU305" s="141"/>
      <c r="AV305" s="134"/>
      <c r="AW305" s="134"/>
      <c r="AX305" s="134"/>
      <c r="AY305" s="134"/>
      <c r="AZ305" s="125"/>
      <c r="BA305" s="125"/>
      <c r="BB305" s="133"/>
      <c r="BC305" s="126"/>
      <c r="BD305" s="133"/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250"/>
      <c r="BX305" s="250"/>
      <c r="BY305" s="250"/>
      <c r="BZ305" s="250"/>
      <c r="CA305" s="250"/>
      <c r="CB305" s="250"/>
      <c r="CC305" s="250"/>
      <c r="CD305" s="250"/>
      <c r="CE305" s="250"/>
      <c r="CF305" s="250"/>
      <c r="CG305" s="250"/>
      <c r="CH305" s="250"/>
      <c r="CI305" s="250"/>
      <c r="CJ305" s="250"/>
      <c r="CK305" s="250"/>
      <c r="CL305" s="250"/>
      <c r="CM305" s="250"/>
      <c r="CN305" s="250"/>
      <c r="CO305" s="250"/>
      <c r="CP305" s="250"/>
      <c r="CQ305" s="250"/>
      <c r="CR305" s="250"/>
      <c r="CS305" s="250"/>
      <c r="CT305" s="250"/>
      <c r="CU305" s="250"/>
      <c r="CV305" s="250"/>
      <c r="CW305" s="250"/>
      <c r="CX305" s="250"/>
      <c r="CY305" s="250"/>
      <c r="CZ305" s="250"/>
      <c r="DA305" s="250"/>
    </row>
    <row r="306" spans="1:105" s="135" customFormat="1" ht="12">
      <c r="A306" s="236"/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5"/>
      <c r="S306" s="235"/>
      <c r="T306" s="235"/>
      <c r="U306" s="235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31"/>
      <c r="AF306" s="132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24"/>
      <c r="AT306" s="134"/>
      <c r="AU306" s="141"/>
      <c r="AV306" s="134"/>
      <c r="AW306" s="134"/>
      <c r="AX306" s="134"/>
      <c r="AY306" s="134"/>
      <c r="AZ306" s="125"/>
      <c r="BA306" s="125"/>
      <c r="BB306" s="133"/>
      <c r="BC306" s="126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250"/>
      <c r="BX306" s="250"/>
      <c r="BY306" s="250"/>
      <c r="BZ306" s="250"/>
      <c r="CA306" s="250"/>
      <c r="CB306" s="250"/>
      <c r="CC306" s="250"/>
      <c r="CD306" s="250"/>
      <c r="CE306" s="250"/>
      <c r="CF306" s="250"/>
      <c r="CG306" s="250"/>
      <c r="CH306" s="250"/>
      <c r="CI306" s="250"/>
      <c r="CJ306" s="250"/>
      <c r="CK306" s="250"/>
      <c r="CL306" s="250"/>
      <c r="CM306" s="250"/>
      <c r="CN306" s="250"/>
      <c r="CO306" s="250"/>
      <c r="CP306" s="250"/>
      <c r="CQ306" s="250"/>
      <c r="CR306" s="250"/>
      <c r="CS306" s="250"/>
      <c r="CT306" s="250"/>
      <c r="CU306" s="250"/>
      <c r="CV306" s="250"/>
      <c r="CW306" s="250"/>
      <c r="CX306" s="250"/>
      <c r="CY306" s="250"/>
      <c r="CZ306" s="250"/>
      <c r="DA306" s="250"/>
    </row>
    <row r="307" spans="1:105" s="135" customFormat="1" ht="12">
      <c r="A307" s="236"/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5"/>
      <c r="S307" s="235"/>
      <c r="T307" s="235"/>
      <c r="U307" s="235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31"/>
      <c r="AF307" s="132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24"/>
      <c r="AT307" s="134"/>
      <c r="AU307" s="141"/>
      <c r="AV307" s="134"/>
      <c r="AW307" s="134"/>
      <c r="AX307" s="134"/>
      <c r="AY307" s="134"/>
      <c r="AZ307" s="125"/>
      <c r="BA307" s="125"/>
      <c r="BB307" s="133"/>
      <c r="BC307" s="126"/>
      <c r="BD307" s="133"/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250"/>
      <c r="BX307" s="250"/>
      <c r="BY307" s="250"/>
      <c r="BZ307" s="250"/>
      <c r="CA307" s="250"/>
      <c r="CB307" s="250"/>
      <c r="CC307" s="250"/>
      <c r="CD307" s="250"/>
      <c r="CE307" s="250"/>
      <c r="CF307" s="250"/>
      <c r="CG307" s="250"/>
      <c r="CH307" s="250"/>
      <c r="CI307" s="250"/>
      <c r="CJ307" s="250"/>
      <c r="CK307" s="250"/>
      <c r="CL307" s="250"/>
      <c r="CM307" s="250"/>
      <c r="CN307" s="250"/>
      <c r="CO307" s="250"/>
      <c r="CP307" s="250"/>
      <c r="CQ307" s="250"/>
      <c r="CR307" s="250"/>
      <c r="CS307" s="250"/>
      <c r="CT307" s="250"/>
      <c r="CU307" s="250"/>
      <c r="CV307" s="250"/>
      <c r="CW307" s="250"/>
      <c r="CX307" s="250"/>
      <c r="CY307" s="250"/>
      <c r="CZ307" s="250"/>
      <c r="DA307" s="250"/>
    </row>
    <row r="308" spans="1:105" ht="12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7"/>
      <c r="S308" s="237"/>
      <c r="T308" s="237"/>
      <c r="U308" s="237"/>
      <c r="AE308" s="131"/>
      <c r="AF308" s="132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24"/>
      <c r="AT308" s="134"/>
      <c r="AU308" s="141"/>
      <c r="BW308" s="251"/>
      <c r="BX308" s="251"/>
      <c r="BY308" s="251"/>
      <c r="BZ308" s="251"/>
      <c r="CA308" s="251"/>
      <c r="CB308" s="251"/>
      <c r="CC308" s="251"/>
      <c r="CD308" s="251"/>
      <c r="CE308" s="251"/>
      <c r="CF308" s="251"/>
      <c r="CG308" s="251"/>
      <c r="CH308" s="251"/>
      <c r="CI308" s="251"/>
      <c r="CJ308" s="251"/>
      <c r="CK308" s="251"/>
      <c r="CL308" s="251"/>
      <c r="CM308" s="251"/>
      <c r="CN308" s="251"/>
      <c r="CO308" s="251"/>
      <c r="CP308" s="251"/>
      <c r="CQ308" s="251"/>
      <c r="CR308" s="251"/>
      <c r="CS308" s="251"/>
      <c r="CT308" s="251"/>
      <c r="CU308" s="251"/>
      <c r="CV308" s="251"/>
      <c r="CW308" s="251"/>
      <c r="CX308" s="251"/>
      <c r="CY308" s="251"/>
      <c r="CZ308" s="251"/>
      <c r="DA308" s="251"/>
    </row>
    <row r="309" spans="31:105" ht="12">
      <c r="AE309" s="131"/>
      <c r="AF309" s="132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24"/>
      <c r="AT309" s="134"/>
      <c r="AU309" s="141"/>
      <c r="BW309" s="251"/>
      <c r="BX309" s="251"/>
      <c r="BY309" s="251"/>
      <c r="BZ309" s="251"/>
      <c r="CA309" s="251"/>
      <c r="CB309" s="251"/>
      <c r="CC309" s="251"/>
      <c r="CD309" s="251"/>
      <c r="CE309" s="251"/>
      <c r="CF309" s="251"/>
      <c r="CG309" s="251"/>
      <c r="CH309" s="251"/>
      <c r="CI309" s="251"/>
      <c r="CJ309" s="251"/>
      <c r="CK309" s="251"/>
      <c r="CL309" s="251"/>
      <c r="CM309" s="251"/>
      <c r="CN309" s="251"/>
      <c r="CO309" s="251"/>
      <c r="CP309" s="251"/>
      <c r="CQ309" s="251"/>
      <c r="CR309" s="251"/>
      <c r="CS309" s="251"/>
      <c r="CT309" s="251"/>
      <c r="CU309" s="251"/>
      <c r="CV309" s="251"/>
      <c r="CW309" s="251"/>
      <c r="CX309" s="251"/>
      <c r="CY309" s="251"/>
      <c r="CZ309" s="251"/>
      <c r="DA309" s="251"/>
    </row>
    <row r="310" spans="31:105" ht="12">
      <c r="AE310" s="131"/>
      <c r="AF310" s="132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24"/>
      <c r="AT310" s="134"/>
      <c r="AU310" s="141"/>
      <c r="BW310" s="251"/>
      <c r="BX310" s="251"/>
      <c r="BY310" s="251"/>
      <c r="BZ310" s="251"/>
      <c r="CA310" s="251"/>
      <c r="CB310" s="251"/>
      <c r="CC310" s="251"/>
      <c r="CD310" s="251"/>
      <c r="CE310" s="251"/>
      <c r="CF310" s="251"/>
      <c r="CG310" s="251"/>
      <c r="CH310" s="251"/>
      <c r="CI310" s="251"/>
      <c r="CJ310" s="251"/>
      <c r="CK310" s="251"/>
      <c r="CL310" s="251"/>
      <c r="CM310" s="251"/>
      <c r="CN310" s="251"/>
      <c r="CO310" s="251"/>
      <c r="CP310" s="251"/>
      <c r="CQ310" s="251"/>
      <c r="CR310" s="251"/>
      <c r="CS310" s="251"/>
      <c r="CT310" s="251"/>
      <c r="CU310" s="251"/>
      <c r="CV310" s="251"/>
      <c r="CW310" s="251"/>
      <c r="CX310" s="251"/>
      <c r="CY310" s="251"/>
      <c r="CZ310" s="251"/>
      <c r="DA310" s="251"/>
    </row>
    <row r="311" spans="31:105" ht="12">
      <c r="AE311" s="131"/>
      <c r="AF311" s="132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24"/>
      <c r="AT311" s="134"/>
      <c r="AU311" s="141"/>
      <c r="BW311" s="251"/>
      <c r="BX311" s="251"/>
      <c r="BY311" s="251"/>
      <c r="BZ311" s="251"/>
      <c r="CA311" s="251"/>
      <c r="CB311" s="251"/>
      <c r="CC311" s="251"/>
      <c r="CD311" s="251"/>
      <c r="CE311" s="251"/>
      <c r="CF311" s="251"/>
      <c r="CG311" s="251"/>
      <c r="CH311" s="251"/>
      <c r="CI311" s="251"/>
      <c r="CJ311" s="251"/>
      <c r="CK311" s="251"/>
      <c r="CL311" s="251"/>
      <c r="CM311" s="251"/>
      <c r="CN311" s="251"/>
      <c r="CO311" s="251"/>
      <c r="CP311" s="251"/>
      <c r="CQ311" s="251"/>
      <c r="CR311" s="251"/>
      <c r="CS311" s="251"/>
      <c r="CT311" s="251"/>
      <c r="CU311" s="251"/>
      <c r="CV311" s="251"/>
      <c r="CW311" s="251"/>
      <c r="CX311" s="251"/>
      <c r="CY311" s="251"/>
      <c r="CZ311" s="251"/>
      <c r="DA311" s="251"/>
    </row>
    <row r="312" spans="31:105" ht="12">
      <c r="AE312" s="131"/>
      <c r="AF312" s="132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24"/>
      <c r="AT312" s="134"/>
      <c r="AU312" s="141"/>
      <c r="BW312" s="251"/>
      <c r="BX312" s="251"/>
      <c r="BY312" s="251"/>
      <c r="BZ312" s="251"/>
      <c r="CA312" s="251"/>
      <c r="CB312" s="251"/>
      <c r="CC312" s="251"/>
      <c r="CD312" s="251"/>
      <c r="CE312" s="251"/>
      <c r="CF312" s="251"/>
      <c r="CG312" s="251"/>
      <c r="CH312" s="251"/>
      <c r="CI312" s="251"/>
      <c r="CJ312" s="251"/>
      <c r="CK312" s="251"/>
      <c r="CL312" s="251"/>
      <c r="CM312" s="251"/>
      <c r="CN312" s="251"/>
      <c r="CO312" s="251"/>
      <c r="CP312" s="251"/>
      <c r="CQ312" s="251"/>
      <c r="CR312" s="251"/>
      <c r="CS312" s="251"/>
      <c r="CT312" s="251"/>
      <c r="CU312" s="251"/>
      <c r="CV312" s="251"/>
      <c r="CW312" s="251"/>
      <c r="CX312" s="251"/>
      <c r="CY312" s="251"/>
      <c r="CZ312" s="251"/>
      <c r="DA312" s="251"/>
    </row>
    <row r="313" spans="31:105" ht="12">
      <c r="AE313" s="131"/>
      <c r="AF313" s="132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24"/>
      <c r="AT313" s="134"/>
      <c r="AU313" s="141"/>
      <c r="BW313" s="251"/>
      <c r="BX313" s="251"/>
      <c r="BY313" s="251"/>
      <c r="BZ313" s="251"/>
      <c r="CA313" s="251"/>
      <c r="CB313" s="251"/>
      <c r="CC313" s="251"/>
      <c r="CD313" s="251"/>
      <c r="CE313" s="251"/>
      <c r="CF313" s="251"/>
      <c r="CG313" s="251"/>
      <c r="CH313" s="251"/>
      <c r="CI313" s="251"/>
      <c r="CJ313" s="251"/>
      <c r="CK313" s="251"/>
      <c r="CL313" s="251"/>
      <c r="CM313" s="251"/>
      <c r="CN313" s="251"/>
      <c r="CO313" s="251"/>
      <c r="CP313" s="251"/>
      <c r="CQ313" s="251"/>
      <c r="CR313" s="251"/>
      <c r="CS313" s="251"/>
      <c r="CT313" s="251"/>
      <c r="CU313" s="251"/>
      <c r="CV313" s="251"/>
      <c r="CW313" s="251"/>
      <c r="CX313" s="251"/>
      <c r="CY313" s="251"/>
      <c r="CZ313" s="251"/>
      <c r="DA313" s="251"/>
    </row>
    <row r="314" spans="31:105" ht="12">
      <c r="AE314" s="131"/>
      <c r="AF314" s="132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24"/>
      <c r="AT314" s="134"/>
      <c r="AU314" s="141"/>
      <c r="BW314" s="251"/>
      <c r="BX314" s="251"/>
      <c r="BY314" s="251"/>
      <c r="BZ314" s="251"/>
      <c r="CA314" s="251"/>
      <c r="CB314" s="251"/>
      <c r="CC314" s="251"/>
      <c r="CD314" s="251"/>
      <c r="CE314" s="251"/>
      <c r="CF314" s="251"/>
      <c r="CG314" s="251"/>
      <c r="CH314" s="251"/>
      <c r="CI314" s="251"/>
      <c r="CJ314" s="251"/>
      <c r="CK314" s="251"/>
      <c r="CL314" s="251"/>
      <c r="CM314" s="251"/>
      <c r="CN314" s="251"/>
      <c r="CO314" s="251"/>
      <c r="CP314" s="251"/>
      <c r="CQ314" s="251"/>
      <c r="CR314" s="251"/>
      <c r="CS314" s="251"/>
      <c r="CT314" s="251"/>
      <c r="CU314" s="251"/>
      <c r="CV314" s="251"/>
      <c r="CW314" s="251"/>
      <c r="CX314" s="251"/>
      <c r="CY314" s="251"/>
      <c r="CZ314" s="251"/>
      <c r="DA314" s="251"/>
    </row>
    <row r="315" spans="31:105" ht="12">
      <c r="AE315" s="131"/>
      <c r="AF315" s="132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24"/>
      <c r="AT315" s="134"/>
      <c r="AU315" s="141"/>
      <c r="BW315" s="251"/>
      <c r="BX315" s="251"/>
      <c r="BY315" s="251"/>
      <c r="BZ315" s="251"/>
      <c r="CA315" s="251"/>
      <c r="CB315" s="251"/>
      <c r="CC315" s="251"/>
      <c r="CD315" s="251"/>
      <c r="CE315" s="251"/>
      <c r="CF315" s="251"/>
      <c r="CG315" s="251"/>
      <c r="CH315" s="251"/>
      <c r="CI315" s="251"/>
      <c r="CJ315" s="251"/>
      <c r="CK315" s="251"/>
      <c r="CL315" s="251"/>
      <c r="CM315" s="251"/>
      <c r="CN315" s="251"/>
      <c r="CO315" s="251"/>
      <c r="CP315" s="251"/>
      <c r="CQ315" s="251"/>
      <c r="CR315" s="251"/>
      <c r="CS315" s="251"/>
      <c r="CT315" s="251"/>
      <c r="CU315" s="251"/>
      <c r="CV315" s="251"/>
      <c r="CW315" s="251"/>
      <c r="CX315" s="251"/>
      <c r="CY315" s="251"/>
      <c r="CZ315" s="251"/>
      <c r="DA315" s="251"/>
    </row>
    <row r="316" spans="31:105" ht="12">
      <c r="AE316" s="131"/>
      <c r="AF316" s="132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24"/>
      <c r="AT316" s="134"/>
      <c r="AU316" s="141"/>
      <c r="BW316" s="251"/>
      <c r="BX316" s="251"/>
      <c r="BY316" s="251"/>
      <c r="BZ316" s="251"/>
      <c r="CA316" s="251"/>
      <c r="CB316" s="251"/>
      <c r="CC316" s="251"/>
      <c r="CD316" s="251"/>
      <c r="CE316" s="251"/>
      <c r="CF316" s="251"/>
      <c r="CG316" s="251"/>
      <c r="CH316" s="251"/>
      <c r="CI316" s="251"/>
      <c r="CJ316" s="251"/>
      <c r="CK316" s="251"/>
      <c r="CL316" s="251"/>
      <c r="CM316" s="251"/>
      <c r="CN316" s="251"/>
      <c r="CO316" s="251"/>
      <c r="CP316" s="251"/>
      <c r="CQ316" s="251"/>
      <c r="CR316" s="251"/>
      <c r="CS316" s="251"/>
      <c r="CT316" s="251"/>
      <c r="CU316" s="251"/>
      <c r="CV316" s="251"/>
      <c r="CW316" s="251"/>
      <c r="CX316" s="251"/>
      <c r="CY316" s="251"/>
      <c r="CZ316" s="251"/>
      <c r="DA316" s="251"/>
    </row>
    <row r="317" spans="31:47" ht="12">
      <c r="AE317" s="131"/>
      <c r="AF317" s="132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24"/>
      <c r="AT317" s="134"/>
      <c r="AU317" s="141"/>
    </row>
    <row r="318" spans="31:47" ht="12">
      <c r="AE318" s="131"/>
      <c r="AF318" s="132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24"/>
      <c r="AT318" s="134"/>
      <c r="AU318" s="141"/>
    </row>
    <row r="319" spans="31:47" ht="12">
      <c r="AE319" s="131"/>
      <c r="AF319" s="132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24"/>
      <c r="AT319" s="134"/>
      <c r="AU319" s="141"/>
    </row>
    <row r="320" spans="31:47" ht="12">
      <c r="AE320" s="131"/>
      <c r="AF320" s="132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24"/>
      <c r="AT320" s="134"/>
      <c r="AU320" s="141"/>
    </row>
    <row r="321" spans="31:47" ht="12">
      <c r="AE321" s="131"/>
      <c r="AF321" s="132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24"/>
      <c r="AT321" s="134"/>
      <c r="AU321" s="141"/>
    </row>
    <row r="322" spans="31:47" ht="12">
      <c r="AE322" s="131"/>
      <c r="AF322" s="132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24"/>
      <c r="AT322" s="134"/>
      <c r="AU322" s="141"/>
    </row>
    <row r="323" spans="31:47" ht="12">
      <c r="AE323" s="131"/>
      <c r="AF323" s="132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24"/>
      <c r="AT323" s="134"/>
      <c r="AU323" s="141"/>
    </row>
    <row r="324" spans="31:47" ht="12">
      <c r="AE324" s="131"/>
      <c r="AF324" s="132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24"/>
      <c r="AT324" s="134"/>
      <c r="AU324" s="141"/>
    </row>
    <row r="325" spans="31:47" ht="12">
      <c r="AE325" s="131"/>
      <c r="AF325" s="132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24"/>
      <c r="AT325" s="134"/>
      <c r="AU325" s="141"/>
    </row>
    <row r="326" spans="31:47" ht="12">
      <c r="AE326" s="131"/>
      <c r="AF326" s="132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24"/>
      <c r="AT326" s="134"/>
      <c r="AU326" s="141"/>
    </row>
    <row r="327" spans="31:47" ht="12">
      <c r="AE327" s="131"/>
      <c r="AF327" s="132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24"/>
      <c r="AT327" s="134"/>
      <c r="AU327" s="141"/>
    </row>
    <row r="328" spans="31:47" ht="12">
      <c r="AE328" s="131"/>
      <c r="AF328" s="132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24"/>
      <c r="AT328" s="134"/>
      <c r="AU328" s="141"/>
    </row>
    <row r="329" spans="31:47" ht="12">
      <c r="AE329" s="131"/>
      <c r="AF329" s="132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24"/>
      <c r="AT329" s="134"/>
      <c r="AU329" s="141"/>
    </row>
    <row r="330" spans="31:47" ht="12">
      <c r="AE330" s="131"/>
      <c r="AF330" s="132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24"/>
      <c r="AT330" s="134"/>
      <c r="AU330" s="141"/>
    </row>
    <row r="331" spans="31:47" ht="12">
      <c r="AE331" s="131"/>
      <c r="AF331" s="132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24"/>
      <c r="AT331" s="134"/>
      <c r="AU331" s="141"/>
    </row>
    <row r="332" spans="31:47" ht="12">
      <c r="AE332" s="131"/>
      <c r="AF332" s="132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24"/>
      <c r="AT332" s="134"/>
      <c r="AU332" s="141"/>
    </row>
    <row r="333" spans="31:47" ht="12">
      <c r="AE333" s="131"/>
      <c r="AF333" s="132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24"/>
      <c r="AT333" s="134"/>
      <c r="AU333" s="141"/>
    </row>
    <row r="334" spans="31:47" ht="12">
      <c r="AE334" s="131"/>
      <c r="AF334" s="132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24"/>
      <c r="AT334" s="134"/>
      <c r="AU334" s="141"/>
    </row>
    <row r="335" spans="31:47" ht="12">
      <c r="AE335" s="131"/>
      <c r="AF335" s="132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24"/>
      <c r="AT335" s="134"/>
      <c r="AU335" s="141"/>
    </row>
    <row r="336" spans="31:47" ht="12">
      <c r="AE336" s="131"/>
      <c r="AF336" s="132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24"/>
      <c r="AT336" s="134"/>
      <c r="AU336" s="141"/>
    </row>
    <row r="337" spans="31:47" ht="12">
      <c r="AE337" s="131"/>
      <c r="AF337" s="132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24"/>
      <c r="AT337" s="134"/>
      <c r="AU337" s="141"/>
    </row>
    <row r="338" spans="31:47" ht="12">
      <c r="AE338" s="131"/>
      <c r="AF338" s="132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24"/>
      <c r="AT338" s="134"/>
      <c r="AU338" s="141"/>
    </row>
    <row r="339" spans="31:47" ht="12">
      <c r="AE339" s="131"/>
      <c r="AF339" s="132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24"/>
      <c r="AT339" s="134"/>
      <c r="AU339" s="141"/>
    </row>
    <row r="340" spans="31:47" ht="12">
      <c r="AE340" s="131"/>
      <c r="AF340" s="132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24"/>
      <c r="AT340" s="134"/>
      <c r="AU340" s="141"/>
    </row>
    <row r="341" spans="31:47" ht="12">
      <c r="AE341" s="131"/>
      <c r="AF341" s="132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24"/>
      <c r="AT341" s="134"/>
      <c r="AU341" s="141"/>
    </row>
    <row r="342" spans="31:47" ht="12">
      <c r="AE342" s="131"/>
      <c r="AF342" s="132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24"/>
      <c r="AT342" s="134"/>
      <c r="AU342" s="141"/>
    </row>
    <row r="343" spans="31:47" ht="12">
      <c r="AE343" s="131"/>
      <c r="AF343" s="132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24"/>
      <c r="AT343" s="134"/>
      <c r="AU343" s="141"/>
    </row>
    <row r="344" spans="31:47" ht="12">
      <c r="AE344" s="131"/>
      <c r="AF344" s="132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24"/>
      <c r="AT344" s="134"/>
      <c r="AU344" s="141"/>
    </row>
    <row r="345" spans="31:47" ht="12">
      <c r="AE345" s="131"/>
      <c r="AF345" s="132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24"/>
      <c r="AT345" s="134"/>
      <c r="AU345" s="141"/>
    </row>
    <row r="346" spans="31:47" ht="12">
      <c r="AE346" s="131"/>
      <c r="AF346" s="132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24"/>
      <c r="AT346" s="134"/>
      <c r="AU346" s="141"/>
    </row>
    <row r="347" spans="31:47" ht="12">
      <c r="AE347" s="131"/>
      <c r="AF347" s="132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24"/>
      <c r="AT347" s="134"/>
      <c r="AU347" s="141"/>
    </row>
    <row r="348" spans="31:47" ht="12">
      <c r="AE348" s="131"/>
      <c r="AF348" s="132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24"/>
      <c r="AT348" s="134"/>
      <c r="AU348" s="141"/>
    </row>
    <row r="349" spans="31:47" ht="12">
      <c r="AE349" s="131"/>
      <c r="AF349" s="132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24"/>
      <c r="AT349" s="134"/>
      <c r="AU349" s="141"/>
    </row>
    <row r="350" spans="31:47" ht="12">
      <c r="AE350" s="131"/>
      <c r="AF350" s="132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24"/>
      <c r="AT350" s="134"/>
      <c r="AU350" s="141"/>
    </row>
    <row r="351" spans="31:47" ht="12">
      <c r="AE351" s="131"/>
      <c r="AF351" s="132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24"/>
      <c r="AT351" s="134"/>
      <c r="AU351" s="141"/>
    </row>
    <row r="352" spans="31:47" ht="12">
      <c r="AE352" s="131"/>
      <c r="AF352" s="132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24"/>
      <c r="AT352" s="134"/>
      <c r="AU352" s="141"/>
    </row>
    <row r="353" spans="31:47" ht="12">
      <c r="AE353" s="131"/>
      <c r="AF353" s="132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24"/>
      <c r="AT353" s="134"/>
      <c r="AU353" s="141"/>
    </row>
    <row r="354" spans="31:47" ht="12">
      <c r="AE354" s="131"/>
      <c r="AF354" s="132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24"/>
      <c r="AT354" s="134"/>
      <c r="AU354" s="141"/>
    </row>
    <row r="355" spans="31:47" ht="12">
      <c r="AE355" s="131"/>
      <c r="AF355" s="132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24"/>
      <c r="AT355" s="134"/>
      <c r="AU355" s="141"/>
    </row>
    <row r="356" spans="31:47" ht="12">
      <c r="AE356" s="131"/>
      <c r="AF356" s="132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24"/>
      <c r="AT356" s="134"/>
      <c r="AU356" s="141"/>
    </row>
    <row r="357" spans="31:47" ht="12">
      <c r="AE357" s="131"/>
      <c r="AF357" s="132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24"/>
      <c r="AT357" s="134"/>
      <c r="AU357" s="141"/>
    </row>
    <row r="358" spans="31:47" ht="12">
      <c r="AE358" s="131"/>
      <c r="AF358" s="132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24"/>
      <c r="AT358" s="134"/>
      <c r="AU358" s="141"/>
    </row>
    <row r="359" spans="31:47" ht="12">
      <c r="AE359" s="131"/>
      <c r="AF359" s="132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24"/>
      <c r="AT359" s="134"/>
      <c r="AU359" s="141"/>
    </row>
    <row r="360" spans="31:47" ht="12">
      <c r="AE360" s="131"/>
      <c r="AF360" s="132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24"/>
      <c r="AT360" s="134"/>
      <c r="AU360" s="141"/>
    </row>
    <row r="361" spans="31:47" ht="12">
      <c r="AE361" s="131"/>
      <c r="AF361" s="132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24"/>
      <c r="AT361" s="134"/>
      <c r="AU361" s="141"/>
    </row>
    <row r="362" spans="31:47" ht="12">
      <c r="AE362" s="131"/>
      <c r="AF362" s="132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24"/>
      <c r="AT362" s="134"/>
      <c r="AU362" s="141"/>
    </row>
    <row r="363" spans="31:47" ht="12">
      <c r="AE363" s="131"/>
      <c r="AF363" s="132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24"/>
      <c r="AT363" s="134"/>
      <c r="AU363" s="141"/>
    </row>
    <row r="364" spans="31:47" ht="12">
      <c r="AE364" s="131"/>
      <c r="AF364" s="132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24"/>
      <c r="AT364" s="134"/>
      <c r="AU364" s="141"/>
    </row>
    <row r="365" spans="31:47" ht="12">
      <c r="AE365" s="131"/>
      <c r="AF365" s="132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24"/>
      <c r="AT365" s="134"/>
      <c r="AU365" s="141"/>
    </row>
    <row r="366" spans="31:47" ht="12">
      <c r="AE366" s="131"/>
      <c r="AF366" s="132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24"/>
      <c r="AT366" s="134"/>
      <c r="AU366" s="141"/>
    </row>
    <row r="367" spans="31:47" ht="12">
      <c r="AE367" s="131"/>
      <c r="AF367" s="132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24"/>
      <c r="AT367" s="134"/>
      <c r="AU367" s="141"/>
    </row>
    <row r="368" spans="31:47" ht="12">
      <c r="AE368" s="131"/>
      <c r="AF368" s="132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24"/>
      <c r="AT368" s="134"/>
      <c r="AU368" s="141"/>
    </row>
    <row r="369" spans="31:47" ht="12">
      <c r="AE369" s="131"/>
      <c r="AF369" s="132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24"/>
      <c r="AT369" s="134"/>
      <c r="AU369" s="141"/>
    </row>
    <row r="370" spans="31:47" ht="12">
      <c r="AE370" s="131"/>
      <c r="AF370" s="132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24"/>
      <c r="AT370" s="134"/>
      <c r="AU370" s="141"/>
    </row>
    <row r="371" spans="31:47" ht="12">
      <c r="AE371" s="131"/>
      <c r="AF371" s="132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24"/>
      <c r="AT371" s="134"/>
      <c r="AU371" s="141"/>
    </row>
    <row r="372" spans="31:47" ht="12">
      <c r="AE372" s="131"/>
      <c r="AF372" s="132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24"/>
      <c r="AT372" s="134"/>
      <c r="AU372" s="141"/>
    </row>
    <row r="373" spans="31:47" ht="12">
      <c r="AE373" s="131"/>
      <c r="AF373" s="132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24"/>
      <c r="AT373" s="134"/>
      <c r="AU373" s="141"/>
    </row>
    <row r="374" spans="31:47" ht="12">
      <c r="AE374" s="131"/>
      <c r="AF374" s="132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24"/>
      <c r="AT374" s="134"/>
      <c r="AU374" s="141"/>
    </row>
    <row r="375" spans="31:47" ht="12">
      <c r="AE375" s="131"/>
      <c r="AF375" s="132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24"/>
      <c r="AT375" s="134"/>
      <c r="AU375" s="141"/>
    </row>
    <row r="376" spans="31:47" ht="12">
      <c r="AE376" s="131"/>
      <c r="AF376" s="132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24"/>
      <c r="AT376" s="134"/>
      <c r="AU376" s="141"/>
    </row>
    <row r="377" spans="31:47" ht="12">
      <c r="AE377" s="131"/>
      <c r="AF377" s="132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24"/>
      <c r="AT377" s="134"/>
      <c r="AU377" s="141"/>
    </row>
    <row r="378" spans="31:47" ht="12">
      <c r="AE378" s="131"/>
      <c r="AF378" s="132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24"/>
      <c r="AT378" s="134"/>
      <c r="AU378" s="141"/>
    </row>
    <row r="379" spans="31:47" ht="12">
      <c r="AE379" s="131"/>
      <c r="AF379" s="132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24"/>
      <c r="AT379" s="134"/>
      <c r="AU379" s="141"/>
    </row>
    <row r="380" spans="31:47" ht="12">
      <c r="AE380" s="131"/>
      <c r="AF380" s="132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24"/>
      <c r="AT380" s="134"/>
      <c r="AU380" s="141"/>
    </row>
    <row r="381" spans="31:47" ht="12">
      <c r="AE381" s="131"/>
      <c r="AF381" s="132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24"/>
      <c r="AT381" s="134"/>
      <c r="AU381" s="141"/>
    </row>
    <row r="382" spans="31:47" ht="12">
      <c r="AE382" s="131"/>
      <c r="AF382" s="132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24"/>
      <c r="AT382" s="134"/>
      <c r="AU382" s="141"/>
    </row>
    <row r="383" spans="31:47" ht="12">
      <c r="AE383" s="131"/>
      <c r="AF383" s="132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24"/>
      <c r="AT383" s="134"/>
      <c r="AU383" s="141"/>
    </row>
    <row r="384" spans="31:47" ht="12">
      <c r="AE384" s="131"/>
      <c r="AF384" s="132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24"/>
      <c r="AT384" s="134"/>
      <c r="AU384" s="141"/>
    </row>
    <row r="385" spans="31:47" ht="12">
      <c r="AE385" s="131"/>
      <c r="AF385" s="132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24"/>
      <c r="AT385" s="134"/>
      <c r="AU385" s="141"/>
    </row>
    <row r="386" spans="31:47" ht="12">
      <c r="AE386" s="131"/>
      <c r="AF386" s="132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24"/>
      <c r="AT386" s="134"/>
      <c r="AU386" s="141"/>
    </row>
    <row r="387" spans="31:47" ht="12">
      <c r="AE387" s="131"/>
      <c r="AF387" s="132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24"/>
      <c r="AT387" s="134"/>
      <c r="AU387" s="141"/>
    </row>
    <row r="388" spans="31:47" ht="12">
      <c r="AE388" s="131"/>
      <c r="AF388" s="132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24"/>
      <c r="AT388" s="134"/>
      <c r="AU388" s="141"/>
    </row>
    <row r="389" spans="31:47" ht="12">
      <c r="AE389" s="131"/>
      <c r="AF389" s="132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24"/>
      <c r="AT389" s="134"/>
      <c r="AU389" s="141"/>
    </row>
    <row r="390" spans="31:47" ht="12">
      <c r="AE390" s="131"/>
      <c r="AF390" s="132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24"/>
      <c r="AT390" s="134"/>
      <c r="AU390" s="141"/>
    </row>
    <row r="391" spans="31:47" ht="12">
      <c r="AE391" s="131"/>
      <c r="AF391" s="132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24"/>
      <c r="AT391" s="134"/>
      <c r="AU391" s="141"/>
    </row>
    <row r="392" spans="31:47" ht="12">
      <c r="AE392" s="131"/>
      <c r="AF392" s="132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24"/>
      <c r="AT392" s="134"/>
      <c r="AU392" s="141"/>
    </row>
    <row r="393" spans="31:47" ht="12">
      <c r="AE393" s="131"/>
      <c r="AF393" s="132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24"/>
      <c r="AT393" s="134"/>
      <c r="AU393" s="141"/>
    </row>
    <row r="394" spans="31:47" ht="12">
      <c r="AE394" s="131"/>
      <c r="AF394" s="132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24"/>
      <c r="AT394" s="134"/>
      <c r="AU394" s="141"/>
    </row>
    <row r="395" spans="31:47" ht="12">
      <c r="AE395" s="131"/>
      <c r="AF395" s="132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24"/>
      <c r="AT395" s="134"/>
      <c r="AU395" s="141"/>
    </row>
    <row r="396" spans="31:47" ht="12">
      <c r="AE396" s="131"/>
      <c r="AF396" s="132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24"/>
      <c r="AT396" s="134"/>
      <c r="AU396" s="141"/>
    </row>
    <row r="397" spans="31:47" ht="12">
      <c r="AE397" s="131"/>
      <c r="AF397" s="132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24"/>
      <c r="AT397" s="134"/>
      <c r="AU397" s="141"/>
    </row>
    <row r="398" spans="31:47" ht="12">
      <c r="AE398" s="131"/>
      <c r="AF398" s="132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24"/>
      <c r="AT398" s="134"/>
      <c r="AU398" s="141"/>
    </row>
    <row r="399" spans="31:47" ht="12">
      <c r="AE399" s="131"/>
      <c r="AF399" s="132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24"/>
      <c r="AT399" s="134"/>
      <c r="AU399" s="141"/>
    </row>
    <row r="400" spans="31:47" ht="12">
      <c r="AE400" s="131"/>
      <c r="AF400" s="132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24"/>
      <c r="AT400" s="134"/>
      <c r="AU400" s="141"/>
    </row>
    <row r="401" spans="31:47" ht="12">
      <c r="AE401" s="131"/>
      <c r="AF401" s="132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24"/>
      <c r="AT401" s="134"/>
      <c r="AU401" s="141"/>
    </row>
    <row r="402" spans="31:47" ht="12">
      <c r="AE402" s="131"/>
      <c r="AF402" s="132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24"/>
      <c r="AT402" s="134"/>
      <c r="AU402" s="141"/>
    </row>
    <row r="403" spans="31:47" ht="12">
      <c r="AE403" s="131"/>
      <c r="AF403" s="132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24"/>
      <c r="AT403" s="134"/>
      <c r="AU403" s="141"/>
    </row>
    <row r="404" spans="31:47" ht="12">
      <c r="AE404" s="131"/>
      <c r="AF404" s="132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24"/>
      <c r="AT404" s="134"/>
      <c r="AU404" s="141"/>
    </row>
    <row r="405" spans="31:47" ht="12">
      <c r="AE405" s="131"/>
      <c r="AF405" s="132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24"/>
      <c r="AT405" s="134"/>
      <c r="AU405" s="141"/>
    </row>
    <row r="406" spans="31:47" ht="12">
      <c r="AE406" s="131"/>
      <c r="AF406" s="132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24"/>
      <c r="AT406" s="134"/>
      <c r="AU406" s="141"/>
    </row>
    <row r="407" spans="31:47" ht="12">
      <c r="AE407" s="131"/>
      <c r="AF407" s="132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24"/>
      <c r="AT407" s="134"/>
      <c r="AU407" s="141"/>
    </row>
    <row r="408" spans="31:47" ht="12">
      <c r="AE408" s="131"/>
      <c r="AF408" s="132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24"/>
      <c r="AT408" s="134"/>
      <c r="AU408" s="141"/>
    </row>
    <row r="409" spans="31:47" ht="12">
      <c r="AE409" s="131"/>
      <c r="AF409" s="132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24"/>
      <c r="AT409" s="134"/>
      <c r="AU409" s="141"/>
    </row>
    <row r="410" spans="31:47" ht="12">
      <c r="AE410" s="131"/>
      <c r="AF410" s="132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24"/>
      <c r="AT410" s="134"/>
      <c r="AU410" s="141"/>
    </row>
    <row r="411" spans="31:47" ht="12">
      <c r="AE411" s="131"/>
      <c r="AF411" s="132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24"/>
      <c r="AT411" s="134"/>
      <c r="AU411" s="141"/>
    </row>
    <row r="412" spans="31:47" ht="12">
      <c r="AE412" s="131"/>
      <c r="AF412" s="132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24"/>
      <c r="AT412" s="134"/>
      <c r="AU412" s="141"/>
    </row>
    <row r="413" spans="31:47" ht="12">
      <c r="AE413" s="131"/>
      <c r="AF413" s="132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24"/>
      <c r="AT413" s="134"/>
      <c r="AU413" s="141"/>
    </row>
    <row r="414" spans="31:47" ht="12">
      <c r="AE414" s="131"/>
      <c r="AF414" s="132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24"/>
      <c r="AT414" s="134"/>
      <c r="AU414" s="141"/>
    </row>
    <row r="415" spans="31:47" ht="12">
      <c r="AE415" s="131"/>
      <c r="AF415" s="132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24"/>
      <c r="AT415" s="134"/>
      <c r="AU415" s="141"/>
    </row>
    <row r="416" spans="31:47" ht="12">
      <c r="AE416" s="131"/>
      <c r="AF416" s="132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24"/>
      <c r="AT416" s="134"/>
      <c r="AU416" s="141"/>
    </row>
    <row r="417" spans="31:47" ht="12">
      <c r="AE417" s="131"/>
      <c r="AF417" s="132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24"/>
      <c r="AT417" s="134"/>
      <c r="AU417" s="141"/>
    </row>
    <row r="418" spans="31:47" ht="12">
      <c r="AE418" s="131"/>
      <c r="AF418" s="132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24"/>
      <c r="AT418" s="134"/>
      <c r="AU418" s="141"/>
    </row>
    <row r="419" spans="31:47" ht="12">
      <c r="AE419" s="131"/>
      <c r="AF419" s="132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24"/>
      <c r="AT419" s="134"/>
      <c r="AU419" s="141"/>
    </row>
    <row r="420" spans="31:47" ht="12">
      <c r="AE420" s="131"/>
      <c r="AF420" s="132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24"/>
      <c r="AT420" s="134"/>
      <c r="AU420" s="141"/>
    </row>
    <row r="421" spans="31:47" ht="12">
      <c r="AE421" s="131"/>
      <c r="AF421" s="132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24"/>
      <c r="AT421" s="134"/>
      <c r="AU421" s="141"/>
    </row>
    <row r="422" spans="31:47" ht="12">
      <c r="AE422" s="131"/>
      <c r="AF422" s="132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24"/>
      <c r="AT422" s="134"/>
      <c r="AU422" s="141"/>
    </row>
    <row r="423" spans="31:47" ht="12">
      <c r="AE423" s="131"/>
      <c r="AF423" s="132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24"/>
      <c r="AT423" s="134"/>
      <c r="AU423" s="141"/>
    </row>
    <row r="424" spans="31:47" ht="12">
      <c r="AE424" s="131"/>
      <c r="AF424" s="132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24"/>
      <c r="AT424" s="134"/>
      <c r="AU424" s="141"/>
    </row>
    <row r="425" spans="31:47" ht="12">
      <c r="AE425" s="131"/>
      <c r="AF425" s="132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24"/>
      <c r="AT425" s="134"/>
      <c r="AU425" s="141"/>
    </row>
    <row r="426" spans="31:47" ht="12">
      <c r="AE426" s="131"/>
      <c r="AF426" s="132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24"/>
      <c r="AT426" s="134"/>
      <c r="AU426" s="141"/>
    </row>
    <row r="427" spans="31:47" ht="12">
      <c r="AE427" s="131"/>
      <c r="AF427" s="132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24"/>
      <c r="AT427" s="134"/>
      <c r="AU427" s="141"/>
    </row>
    <row r="428" spans="31:47" ht="12">
      <c r="AE428" s="131"/>
      <c r="AF428" s="132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24"/>
      <c r="AT428" s="134"/>
      <c r="AU428" s="141"/>
    </row>
    <row r="429" spans="31:47" ht="12">
      <c r="AE429" s="131"/>
      <c r="AF429" s="132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24"/>
      <c r="AT429" s="134"/>
      <c r="AU429" s="141"/>
    </row>
    <row r="430" spans="31:47" ht="12">
      <c r="AE430" s="131"/>
      <c r="AF430" s="132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24"/>
      <c r="AT430" s="134"/>
      <c r="AU430" s="141"/>
    </row>
    <row r="431" spans="31:47" ht="12">
      <c r="AE431" s="131"/>
      <c r="AF431" s="132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24"/>
      <c r="AT431" s="134"/>
      <c r="AU431" s="141"/>
    </row>
    <row r="432" spans="31:47" ht="12">
      <c r="AE432" s="131"/>
      <c r="AF432" s="132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24"/>
      <c r="AT432" s="134"/>
      <c r="AU432" s="141"/>
    </row>
    <row r="433" spans="31:47" ht="12">
      <c r="AE433" s="131"/>
      <c r="AF433" s="132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24"/>
      <c r="AT433" s="134"/>
      <c r="AU433" s="141"/>
    </row>
    <row r="434" spans="31:47" ht="12">
      <c r="AE434" s="131"/>
      <c r="AF434" s="132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24"/>
      <c r="AT434" s="134"/>
      <c r="AU434" s="141"/>
    </row>
    <row r="435" spans="31:47" ht="12">
      <c r="AE435" s="131"/>
      <c r="AF435" s="132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24"/>
      <c r="AT435" s="134"/>
      <c r="AU435" s="141"/>
    </row>
    <row r="436" spans="31:47" ht="12">
      <c r="AE436" s="131"/>
      <c r="AF436" s="132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24"/>
      <c r="AT436" s="134"/>
      <c r="AU436" s="141"/>
    </row>
    <row r="437" spans="31:47" ht="12">
      <c r="AE437" s="131"/>
      <c r="AF437" s="132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24"/>
      <c r="AT437" s="134"/>
      <c r="AU437" s="141"/>
    </row>
    <row r="438" spans="31:47" ht="12">
      <c r="AE438" s="131"/>
      <c r="AF438" s="132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24"/>
      <c r="AT438" s="134"/>
      <c r="AU438" s="141"/>
    </row>
    <row r="439" spans="31:47" ht="12">
      <c r="AE439" s="131"/>
      <c r="AF439" s="132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24"/>
      <c r="AT439" s="134"/>
      <c r="AU439" s="141"/>
    </row>
    <row r="440" spans="31:47" ht="12">
      <c r="AE440" s="131"/>
      <c r="AF440" s="132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24"/>
      <c r="AT440" s="134"/>
      <c r="AU440" s="141"/>
    </row>
    <row r="441" spans="31:47" ht="12">
      <c r="AE441" s="131"/>
      <c r="AF441" s="132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24"/>
      <c r="AT441" s="134"/>
      <c r="AU441" s="141"/>
    </row>
    <row r="442" spans="31:47" ht="12">
      <c r="AE442" s="131"/>
      <c r="AF442" s="132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24"/>
      <c r="AT442" s="134"/>
      <c r="AU442" s="141"/>
    </row>
    <row r="443" spans="31:47" ht="12">
      <c r="AE443" s="131"/>
      <c r="AF443" s="132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24"/>
      <c r="AT443" s="134"/>
      <c r="AU443" s="141"/>
    </row>
    <row r="444" spans="31:47" ht="12">
      <c r="AE444" s="131"/>
      <c r="AF444" s="132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24"/>
      <c r="AT444" s="134"/>
      <c r="AU444" s="141"/>
    </row>
    <row r="445" spans="31:47" ht="12">
      <c r="AE445" s="131"/>
      <c r="AF445" s="132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24"/>
      <c r="AT445" s="134"/>
      <c r="AU445" s="141"/>
    </row>
    <row r="446" spans="31:47" ht="12">
      <c r="AE446" s="131"/>
      <c r="AF446" s="132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24"/>
      <c r="AT446" s="134"/>
      <c r="AU446" s="141"/>
    </row>
    <row r="447" spans="31:47" ht="12">
      <c r="AE447" s="131"/>
      <c r="AF447" s="132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24"/>
      <c r="AT447" s="134"/>
      <c r="AU447" s="141"/>
    </row>
    <row r="448" spans="31:47" ht="12">
      <c r="AE448" s="131"/>
      <c r="AF448" s="132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24"/>
      <c r="AT448" s="134"/>
      <c r="AU448" s="141"/>
    </row>
    <row r="449" spans="31:47" ht="12">
      <c r="AE449" s="131"/>
      <c r="AF449" s="132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24"/>
      <c r="AT449" s="134"/>
      <c r="AU449" s="141"/>
    </row>
    <row r="450" spans="31:47" ht="12">
      <c r="AE450" s="131"/>
      <c r="AF450" s="132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24"/>
      <c r="AT450" s="134"/>
      <c r="AU450" s="141"/>
    </row>
    <row r="451" spans="31:47" ht="12">
      <c r="AE451" s="131"/>
      <c r="AF451" s="132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24"/>
      <c r="AT451" s="134"/>
      <c r="AU451" s="141"/>
    </row>
    <row r="452" spans="31:47" ht="12">
      <c r="AE452" s="131"/>
      <c r="AF452" s="132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24"/>
      <c r="AT452" s="134"/>
      <c r="AU452" s="141"/>
    </row>
    <row r="453" spans="31:47" ht="12">
      <c r="AE453" s="131"/>
      <c r="AF453" s="132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24"/>
      <c r="AT453" s="134"/>
      <c r="AU453" s="141"/>
    </row>
    <row r="454" spans="31:47" ht="12">
      <c r="AE454" s="131"/>
      <c r="AF454" s="132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24"/>
      <c r="AT454" s="134"/>
      <c r="AU454" s="141"/>
    </row>
    <row r="455" spans="31:47" ht="12">
      <c r="AE455" s="131"/>
      <c r="AF455" s="132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24"/>
      <c r="AT455" s="134"/>
      <c r="AU455" s="141"/>
    </row>
    <row r="456" spans="31:47" ht="12">
      <c r="AE456" s="131"/>
      <c r="AF456" s="132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24"/>
      <c r="AT456" s="134"/>
      <c r="AU456" s="141"/>
    </row>
    <row r="457" spans="31:47" ht="12">
      <c r="AE457" s="131"/>
      <c r="AF457" s="132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24"/>
      <c r="AT457" s="134"/>
      <c r="AU457" s="141"/>
    </row>
    <row r="458" spans="31:47" ht="12">
      <c r="AE458" s="131"/>
      <c r="AF458" s="132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24"/>
      <c r="AT458" s="134"/>
      <c r="AU458" s="141"/>
    </row>
    <row r="459" spans="31:47" ht="12">
      <c r="AE459" s="131"/>
      <c r="AF459" s="132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24"/>
      <c r="AT459" s="134"/>
      <c r="AU459" s="141"/>
    </row>
    <row r="460" spans="31:47" ht="12">
      <c r="AE460" s="131"/>
      <c r="AF460" s="132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24"/>
      <c r="AT460" s="134"/>
      <c r="AU460" s="141"/>
    </row>
    <row r="461" spans="31:47" ht="12">
      <c r="AE461" s="131"/>
      <c r="AF461" s="132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24"/>
      <c r="AT461" s="134"/>
      <c r="AU461" s="141"/>
    </row>
    <row r="462" spans="31:47" ht="12">
      <c r="AE462" s="131"/>
      <c r="AF462" s="132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24"/>
      <c r="AT462" s="134"/>
      <c r="AU462" s="141"/>
    </row>
    <row r="463" spans="31:47" ht="12">
      <c r="AE463" s="131"/>
      <c r="AF463" s="132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24"/>
      <c r="AT463" s="134"/>
      <c r="AU463" s="141"/>
    </row>
    <row r="464" spans="31:47" ht="12">
      <c r="AE464" s="131"/>
      <c r="AF464" s="132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24"/>
      <c r="AT464" s="134"/>
      <c r="AU464" s="141"/>
    </row>
    <row r="465" spans="31:47" ht="12">
      <c r="AE465" s="131"/>
      <c r="AF465" s="132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24"/>
      <c r="AT465" s="134"/>
      <c r="AU465" s="141"/>
    </row>
    <row r="466" spans="31:47" ht="12">
      <c r="AE466" s="131"/>
      <c r="AF466" s="132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24"/>
      <c r="AT466" s="134"/>
      <c r="AU466" s="141"/>
    </row>
    <row r="467" spans="31:47" ht="12">
      <c r="AE467" s="131"/>
      <c r="AF467" s="132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24"/>
      <c r="AT467" s="134"/>
      <c r="AU467" s="141"/>
    </row>
    <row r="468" spans="31:47" ht="12">
      <c r="AE468" s="131"/>
      <c r="AF468" s="132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24"/>
      <c r="AT468" s="134"/>
      <c r="AU468" s="141"/>
    </row>
    <row r="469" spans="31:47" ht="12">
      <c r="AE469" s="131"/>
      <c r="AF469" s="132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24"/>
      <c r="AT469" s="134"/>
      <c r="AU469" s="141"/>
    </row>
    <row r="470" spans="31:47" ht="12">
      <c r="AE470" s="131"/>
      <c r="AF470" s="132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24"/>
      <c r="AT470" s="134"/>
      <c r="AU470" s="141"/>
    </row>
    <row r="471" spans="31:47" ht="12">
      <c r="AE471" s="131"/>
      <c r="AF471" s="132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24"/>
      <c r="AT471" s="134"/>
      <c r="AU471" s="141"/>
    </row>
    <row r="472" spans="31:47" ht="12">
      <c r="AE472" s="131"/>
      <c r="AF472" s="132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24"/>
      <c r="AT472" s="134"/>
      <c r="AU472" s="141"/>
    </row>
    <row r="473" spans="31:47" ht="12">
      <c r="AE473" s="131"/>
      <c r="AF473" s="132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24"/>
      <c r="AT473" s="134"/>
      <c r="AU473" s="141"/>
    </row>
    <row r="474" spans="31:47" ht="12">
      <c r="AE474" s="131"/>
      <c r="AF474" s="132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24"/>
      <c r="AT474" s="134"/>
      <c r="AU474" s="141"/>
    </row>
    <row r="475" spans="31:47" ht="12">
      <c r="AE475" s="131"/>
      <c r="AF475" s="132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24"/>
      <c r="AT475" s="134"/>
      <c r="AU475" s="141"/>
    </row>
    <row r="476" spans="31:47" ht="12">
      <c r="AE476" s="131"/>
      <c r="AF476" s="132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24"/>
      <c r="AT476" s="134"/>
      <c r="AU476" s="141"/>
    </row>
    <row r="477" spans="31:47" ht="12">
      <c r="AE477" s="131"/>
      <c r="AF477" s="132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24"/>
      <c r="AT477" s="134"/>
      <c r="AU477" s="141"/>
    </row>
    <row r="478" spans="31:47" ht="12">
      <c r="AE478" s="131"/>
      <c r="AF478" s="132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24"/>
      <c r="AT478" s="134"/>
      <c r="AU478" s="141"/>
    </row>
    <row r="479" spans="31:47" ht="12">
      <c r="AE479" s="131"/>
      <c r="AF479" s="132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24"/>
      <c r="AT479" s="134"/>
      <c r="AU479" s="141"/>
    </row>
    <row r="480" spans="31:47" ht="12">
      <c r="AE480" s="131"/>
      <c r="AF480" s="132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24"/>
      <c r="AT480" s="134"/>
      <c r="AU480" s="141"/>
    </row>
    <row r="481" spans="31:47" ht="12">
      <c r="AE481" s="131"/>
      <c r="AF481" s="132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24"/>
      <c r="AT481" s="134"/>
      <c r="AU481" s="141"/>
    </row>
    <row r="482" spans="31:47" ht="12">
      <c r="AE482" s="131"/>
      <c r="AF482" s="132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24"/>
      <c r="AT482" s="134"/>
      <c r="AU482" s="141"/>
    </row>
    <row r="483" spans="31:47" ht="12">
      <c r="AE483" s="131"/>
      <c r="AF483" s="132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24"/>
      <c r="AT483" s="134"/>
      <c r="AU483" s="141"/>
    </row>
    <row r="484" spans="31:47" ht="12">
      <c r="AE484" s="131"/>
      <c r="AF484" s="132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24"/>
      <c r="AT484" s="134"/>
      <c r="AU484" s="141"/>
    </row>
    <row r="485" spans="31:47" ht="12">
      <c r="AE485" s="131"/>
      <c r="AF485" s="132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24"/>
      <c r="AT485" s="134"/>
      <c r="AU485" s="141"/>
    </row>
    <row r="486" spans="31:47" ht="12">
      <c r="AE486" s="131"/>
      <c r="AF486" s="132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24"/>
      <c r="AT486" s="134"/>
      <c r="AU486" s="141"/>
    </row>
    <row r="487" spans="31:47" ht="12">
      <c r="AE487" s="131"/>
      <c r="AF487" s="132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24"/>
      <c r="AT487" s="134"/>
      <c r="AU487" s="141"/>
    </row>
    <row r="488" spans="31:47" ht="12">
      <c r="AE488" s="131"/>
      <c r="AF488" s="132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24"/>
      <c r="AT488" s="134"/>
      <c r="AU488" s="141"/>
    </row>
    <row r="489" spans="31:47" ht="12">
      <c r="AE489" s="131"/>
      <c r="AF489" s="132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24"/>
      <c r="AT489" s="134"/>
      <c r="AU489" s="141"/>
    </row>
    <row r="490" spans="31:47" ht="12">
      <c r="AE490" s="131"/>
      <c r="AF490" s="132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24"/>
      <c r="AT490" s="134"/>
      <c r="AU490" s="141"/>
    </row>
    <row r="491" spans="31:47" ht="12">
      <c r="AE491" s="131"/>
      <c r="AF491" s="132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24"/>
      <c r="AT491" s="134"/>
      <c r="AU491" s="141"/>
    </row>
    <row r="492" spans="31:47" ht="12">
      <c r="AE492" s="131"/>
      <c r="AF492" s="132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24"/>
      <c r="AT492" s="134"/>
      <c r="AU492" s="141"/>
    </row>
    <row r="493" spans="31:47" ht="12">
      <c r="AE493" s="131"/>
      <c r="AF493" s="132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24"/>
      <c r="AT493" s="134"/>
      <c r="AU493" s="141"/>
    </row>
    <row r="494" spans="31:47" ht="12">
      <c r="AE494" s="131"/>
      <c r="AF494" s="132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24"/>
      <c r="AT494" s="134"/>
      <c r="AU494" s="141"/>
    </row>
    <row r="495" spans="31:47" ht="12">
      <c r="AE495" s="131"/>
      <c r="AF495" s="132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24"/>
      <c r="AT495" s="134"/>
      <c r="AU495" s="141"/>
    </row>
    <row r="496" spans="31:47" ht="12">
      <c r="AE496" s="131"/>
      <c r="AF496" s="132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24"/>
      <c r="AT496" s="134"/>
      <c r="AU496" s="141"/>
    </row>
    <row r="497" spans="31:47" ht="12">
      <c r="AE497" s="131"/>
      <c r="AF497" s="132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24"/>
      <c r="AT497" s="134"/>
      <c r="AU497" s="141"/>
    </row>
    <row r="498" spans="31:47" ht="12">
      <c r="AE498" s="131"/>
      <c r="AF498" s="132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24"/>
      <c r="AT498" s="134"/>
      <c r="AU498" s="141"/>
    </row>
    <row r="499" spans="31:47" ht="12">
      <c r="AE499" s="131"/>
      <c r="AF499" s="132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24"/>
      <c r="AT499" s="134"/>
      <c r="AU499" s="141"/>
    </row>
    <row r="500" spans="31:47" ht="12">
      <c r="AE500" s="131"/>
      <c r="AF500" s="132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24"/>
      <c r="AT500" s="134"/>
      <c r="AU500" s="141"/>
    </row>
    <row r="501" spans="31:47" ht="12">
      <c r="AE501" s="131"/>
      <c r="AF501" s="132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24"/>
      <c r="AT501" s="134"/>
      <c r="AU501" s="141"/>
    </row>
    <row r="502" spans="31:47" ht="12">
      <c r="AE502" s="131"/>
      <c r="AF502" s="132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24"/>
      <c r="AT502" s="134"/>
      <c r="AU502" s="141"/>
    </row>
    <row r="503" spans="31:47" ht="12">
      <c r="AE503" s="131"/>
      <c r="AF503" s="132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24"/>
      <c r="AT503" s="134"/>
      <c r="AU503" s="141"/>
    </row>
    <row r="504" spans="31:47" ht="12">
      <c r="AE504" s="131"/>
      <c r="AF504" s="132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24"/>
      <c r="AT504" s="134"/>
      <c r="AU504" s="141"/>
    </row>
    <row r="505" spans="31:47" ht="12">
      <c r="AE505" s="131"/>
      <c r="AF505" s="132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24"/>
      <c r="AT505" s="134"/>
      <c r="AU505" s="141"/>
    </row>
    <row r="506" spans="31:47" ht="12">
      <c r="AE506" s="131"/>
      <c r="AF506" s="132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24"/>
      <c r="AT506" s="134"/>
      <c r="AU506" s="141"/>
    </row>
    <row r="507" spans="31:47" ht="12">
      <c r="AE507" s="131"/>
      <c r="AF507" s="132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24"/>
      <c r="AT507" s="134"/>
      <c r="AU507" s="141"/>
    </row>
    <row r="508" spans="31:47" ht="12">
      <c r="AE508" s="131"/>
      <c r="AF508" s="132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24"/>
      <c r="AT508" s="134"/>
      <c r="AU508" s="141"/>
    </row>
    <row r="509" spans="31:47" ht="12">
      <c r="AE509" s="131"/>
      <c r="AF509" s="132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24"/>
      <c r="AT509" s="134"/>
      <c r="AU509" s="141"/>
    </row>
    <row r="510" spans="31:47" ht="12">
      <c r="AE510" s="131"/>
      <c r="AF510" s="132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24"/>
      <c r="AT510" s="134"/>
      <c r="AU510" s="141"/>
    </row>
    <row r="511" spans="31:47" ht="12">
      <c r="AE511" s="131"/>
      <c r="AF511" s="132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24"/>
      <c r="AT511" s="134"/>
      <c r="AU511" s="141"/>
    </row>
    <row r="512" spans="31:47" ht="12">
      <c r="AE512" s="131"/>
      <c r="AF512" s="132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24"/>
      <c r="AT512" s="134"/>
      <c r="AU512" s="141"/>
    </row>
    <row r="513" spans="31:47" ht="12">
      <c r="AE513" s="131"/>
      <c r="AF513" s="132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24"/>
      <c r="AT513" s="134"/>
      <c r="AU513" s="141"/>
    </row>
    <row r="514" spans="31:47" ht="12">
      <c r="AE514" s="131"/>
      <c r="AF514" s="132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24"/>
      <c r="AT514" s="134"/>
      <c r="AU514" s="141"/>
    </row>
    <row r="515" spans="31:47" ht="12">
      <c r="AE515" s="131"/>
      <c r="AF515" s="132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24"/>
      <c r="AT515" s="134"/>
      <c r="AU515" s="141"/>
    </row>
    <row r="516" spans="31:47" ht="12">
      <c r="AE516" s="131"/>
      <c r="AF516" s="132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24"/>
      <c r="AT516" s="134"/>
      <c r="AU516" s="141"/>
    </row>
    <row r="517" spans="31:47" ht="12">
      <c r="AE517" s="131"/>
      <c r="AF517" s="132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24"/>
      <c r="AT517" s="134"/>
      <c r="AU517" s="141"/>
    </row>
    <row r="518" spans="31:47" ht="12">
      <c r="AE518" s="131"/>
      <c r="AF518" s="132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24"/>
      <c r="AT518" s="134"/>
      <c r="AU518" s="141"/>
    </row>
    <row r="519" spans="31:47" ht="12">
      <c r="AE519" s="131"/>
      <c r="AF519" s="132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24"/>
      <c r="AT519" s="134"/>
      <c r="AU519" s="141"/>
    </row>
    <row r="520" spans="31:47" ht="12">
      <c r="AE520" s="131"/>
      <c r="AF520" s="132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24"/>
      <c r="AT520" s="134"/>
      <c r="AU520" s="141"/>
    </row>
    <row r="521" spans="31:47" ht="12">
      <c r="AE521" s="131"/>
      <c r="AF521" s="132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24"/>
      <c r="AT521" s="134"/>
      <c r="AU521" s="141"/>
    </row>
    <row r="522" spans="31:47" ht="12">
      <c r="AE522" s="131"/>
      <c r="AF522" s="132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24"/>
      <c r="AT522" s="134"/>
      <c r="AU522" s="141"/>
    </row>
    <row r="523" spans="31:47" ht="12">
      <c r="AE523" s="131"/>
      <c r="AF523" s="132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24"/>
      <c r="AT523" s="134"/>
      <c r="AU523" s="141"/>
    </row>
    <row r="524" spans="31:47" ht="12">
      <c r="AE524" s="131"/>
      <c r="AF524" s="132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24"/>
      <c r="AT524" s="134"/>
      <c r="AU524" s="141"/>
    </row>
    <row r="525" spans="31:47" ht="12">
      <c r="AE525" s="131"/>
      <c r="AF525" s="132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24"/>
      <c r="AT525" s="134"/>
      <c r="AU525" s="141"/>
    </row>
    <row r="526" spans="31:47" ht="12">
      <c r="AE526" s="131"/>
      <c r="AF526" s="132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24"/>
      <c r="AT526" s="134"/>
      <c r="AU526" s="141"/>
    </row>
    <row r="527" spans="31:47" ht="12">
      <c r="AE527" s="131"/>
      <c r="AF527" s="132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24"/>
      <c r="AT527" s="134"/>
      <c r="AU527" s="141"/>
    </row>
    <row r="528" spans="31:47" ht="12">
      <c r="AE528" s="131"/>
      <c r="AF528" s="132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24"/>
      <c r="AT528" s="134"/>
      <c r="AU528" s="141"/>
    </row>
    <row r="529" spans="31:47" ht="12">
      <c r="AE529" s="131"/>
      <c r="AF529" s="132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24"/>
      <c r="AT529" s="134"/>
      <c r="AU529" s="141"/>
    </row>
    <row r="530" spans="31:47" ht="12">
      <c r="AE530" s="131"/>
      <c r="AF530" s="132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24"/>
      <c r="AT530" s="134"/>
      <c r="AU530" s="141"/>
    </row>
    <row r="531" spans="31:47" ht="12">
      <c r="AE531" s="131"/>
      <c r="AF531" s="132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24"/>
      <c r="AT531" s="134"/>
      <c r="AU531" s="141"/>
    </row>
    <row r="532" spans="31:47" ht="12">
      <c r="AE532" s="131"/>
      <c r="AF532" s="132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24"/>
      <c r="AT532" s="134"/>
      <c r="AU532" s="141"/>
    </row>
    <row r="533" spans="31:47" ht="12">
      <c r="AE533" s="131"/>
      <c r="AF533" s="132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24"/>
      <c r="AT533" s="134"/>
      <c r="AU533" s="141"/>
    </row>
    <row r="534" spans="31:47" ht="12">
      <c r="AE534" s="131"/>
      <c r="AF534" s="132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24"/>
      <c r="AT534" s="134"/>
      <c r="AU534" s="141"/>
    </row>
    <row r="535" spans="31:47" ht="12">
      <c r="AE535" s="131"/>
      <c r="AF535" s="132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24"/>
      <c r="AT535" s="134"/>
      <c r="AU535" s="141"/>
    </row>
    <row r="536" spans="31:47" ht="12">
      <c r="AE536" s="131"/>
      <c r="AF536" s="132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24"/>
      <c r="AT536" s="134"/>
      <c r="AU536" s="141"/>
    </row>
    <row r="537" spans="31:47" ht="12">
      <c r="AE537" s="131"/>
      <c r="AF537" s="132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24"/>
      <c r="AT537" s="134"/>
      <c r="AU537" s="141"/>
    </row>
    <row r="538" spans="31:47" ht="12">
      <c r="AE538" s="131"/>
      <c r="AF538" s="132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24"/>
      <c r="AT538" s="134"/>
      <c r="AU538" s="141"/>
    </row>
    <row r="539" spans="31:47" ht="12">
      <c r="AE539" s="131"/>
      <c r="AF539" s="132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24"/>
      <c r="AT539" s="134"/>
      <c r="AU539" s="141"/>
    </row>
    <row r="540" spans="31:47" ht="12">
      <c r="AE540" s="131"/>
      <c r="AF540" s="132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24"/>
      <c r="AT540" s="134"/>
      <c r="AU540" s="141"/>
    </row>
    <row r="541" spans="31:47" ht="12">
      <c r="AE541" s="131"/>
      <c r="AF541" s="132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24"/>
      <c r="AT541" s="134"/>
      <c r="AU541" s="141"/>
    </row>
    <row r="542" spans="31:47" ht="12">
      <c r="AE542" s="131"/>
      <c r="AF542" s="132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24"/>
      <c r="AT542" s="134"/>
      <c r="AU542" s="141"/>
    </row>
    <row r="543" spans="31:47" ht="12">
      <c r="AE543" s="131"/>
      <c r="AF543" s="132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24"/>
      <c r="AT543" s="134"/>
      <c r="AU543" s="141"/>
    </row>
    <row r="544" spans="31:47" ht="12">
      <c r="AE544" s="131"/>
      <c r="AF544" s="132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24"/>
      <c r="AT544" s="134"/>
      <c r="AU544" s="141"/>
    </row>
    <row r="545" spans="31:47" ht="12">
      <c r="AE545" s="131"/>
      <c r="AF545" s="132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24"/>
      <c r="AT545" s="134"/>
      <c r="AU545" s="141"/>
    </row>
    <row r="546" spans="31:47" ht="12">
      <c r="AE546" s="131"/>
      <c r="AF546" s="132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24"/>
      <c r="AT546" s="134"/>
      <c r="AU546" s="141"/>
    </row>
    <row r="547" spans="31:47" ht="12">
      <c r="AE547" s="131"/>
      <c r="AF547" s="132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24"/>
      <c r="AT547" s="134"/>
      <c r="AU547" s="141"/>
    </row>
    <row r="548" spans="31:47" ht="12">
      <c r="AE548" s="131"/>
      <c r="AF548" s="132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24"/>
      <c r="AT548" s="134"/>
      <c r="AU548" s="141"/>
    </row>
    <row r="549" spans="31:47" ht="12">
      <c r="AE549" s="131"/>
      <c r="AF549" s="132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24"/>
      <c r="AT549" s="134"/>
      <c r="AU549" s="141"/>
    </row>
    <row r="550" spans="31:47" ht="12">
      <c r="AE550" s="131"/>
      <c r="AF550" s="132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24"/>
      <c r="AT550" s="134"/>
      <c r="AU550" s="141"/>
    </row>
    <row r="551" spans="31:47" ht="12">
      <c r="AE551" s="131"/>
      <c r="AF551" s="132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24"/>
      <c r="AT551" s="134"/>
      <c r="AU551" s="141"/>
    </row>
    <row r="552" spans="31:47" ht="12">
      <c r="AE552" s="131"/>
      <c r="AF552" s="132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24"/>
      <c r="AT552" s="134"/>
      <c r="AU552" s="141"/>
    </row>
    <row r="553" spans="31:47" ht="12">
      <c r="AE553" s="131"/>
      <c r="AF553" s="132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24"/>
      <c r="AT553" s="134"/>
      <c r="AU553" s="141"/>
    </row>
    <row r="554" spans="31:47" ht="12">
      <c r="AE554" s="131"/>
      <c r="AF554" s="132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24"/>
      <c r="AT554" s="134"/>
      <c r="AU554" s="141"/>
    </row>
    <row r="555" spans="31:47" ht="12">
      <c r="AE555" s="131"/>
      <c r="AF555" s="132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24"/>
      <c r="AT555" s="134"/>
      <c r="AU555" s="141"/>
    </row>
    <row r="556" spans="31:47" ht="12">
      <c r="AE556" s="131"/>
      <c r="AF556" s="132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24"/>
      <c r="AT556" s="134"/>
      <c r="AU556" s="141"/>
    </row>
    <row r="557" spans="31:47" ht="12">
      <c r="AE557" s="131"/>
      <c r="AF557" s="132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24"/>
      <c r="AT557" s="134"/>
      <c r="AU557" s="141"/>
    </row>
    <row r="558" spans="31:47" ht="12">
      <c r="AE558" s="131"/>
      <c r="AF558" s="132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24"/>
      <c r="AT558" s="134"/>
      <c r="AU558" s="141"/>
    </row>
    <row r="559" spans="31:47" ht="12">
      <c r="AE559" s="131"/>
      <c r="AF559" s="132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24"/>
      <c r="AT559" s="134"/>
      <c r="AU559" s="141"/>
    </row>
    <row r="560" spans="31:47" ht="12">
      <c r="AE560" s="131"/>
      <c r="AF560" s="132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24"/>
      <c r="AT560" s="134"/>
      <c r="AU560" s="141"/>
    </row>
    <row r="561" spans="31:47" ht="12">
      <c r="AE561" s="131"/>
      <c r="AF561" s="132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24"/>
      <c r="AT561" s="134"/>
      <c r="AU561" s="141"/>
    </row>
    <row r="562" spans="31:47" ht="12">
      <c r="AE562" s="131"/>
      <c r="AF562" s="132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24"/>
      <c r="AT562" s="134"/>
      <c r="AU562" s="141"/>
    </row>
    <row r="563" spans="31:47" ht="12">
      <c r="AE563" s="131"/>
      <c r="AF563" s="132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24"/>
      <c r="AT563" s="134"/>
      <c r="AU563" s="141"/>
    </row>
    <row r="564" spans="31:47" ht="12">
      <c r="AE564" s="131"/>
      <c r="AF564" s="132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24"/>
      <c r="AT564" s="134"/>
      <c r="AU564" s="141"/>
    </row>
    <row r="565" spans="31:47" ht="12">
      <c r="AE565" s="131"/>
      <c r="AF565" s="132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24"/>
      <c r="AT565" s="134"/>
      <c r="AU565" s="141"/>
    </row>
    <row r="566" spans="31:47" ht="12">
      <c r="AE566" s="131"/>
      <c r="AF566" s="132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24"/>
      <c r="AT566" s="134"/>
      <c r="AU566" s="141"/>
    </row>
    <row r="567" spans="31:47" ht="12">
      <c r="AE567" s="131"/>
      <c r="AF567" s="132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24"/>
      <c r="AT567" s="134"/>
      <c r="AU567" s="141"/>
    </row>
    <row r="568" spans="31:47" ht="12">
      <c r="AE568" s="131"/>
      <c r="AF568" s="132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24"/>
      <c r="AT568" s="134"/>
      <c r="AU568" s="141"/>
    </row>
    <row r="569" spans="31:47" ht="12">
      <c r="AE569" s="131"/>
      <c r="AF569" s="132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24"/>
      <c r="AT569" s="134"/>
      <c r="AU569" s="141"/>
    </row>
    <row r="570" spans="31:47" ht="12">
      <c r="AE570" s="131"/>
      <c r="AF570" s="132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24"/>
      <c r="AT570" s="134"/>
      <c r="AU570" s="141"/>
    </row>
    <row r="571" spans="31:47" ht="12">
      <c r="AE571" s="131"/>
      <c r="AF571" s="132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24"/>
      <c r="AT571" s="134"/>
      <c r="AU571" s="141"/>
    </row>
    <row r="572" spans="31:47" ht="12">
      <c r="AE572" s="131"/>
      <c r="AF572" s="132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24"/>
      <c r="AT572" s="134"/>
      <c r="AU572" s="141"/>
    </row>
    <row r="573" spans="31:47" ht="12">
      <c r="AE573" s="131"/>
      <c r="AF573" s="132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24"/>
      <c r="AT573" s="134"/>
      <c r="AU573" s="141"/>
    </row>
    <row r="574" spans="31:47" ht="12">
      <c r="AE574" s="131"/>
      <c r="AF574" s="132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24"/>
      <c r="AT574" s="134"/>
      <c r="AU574" s="141"/>
    </row>
    <row r="575" spans="31:47" ht="12">
      <c r="AE575" s="131"/>
      <c r="AF575" s="132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24"/>
      <c r="AT575" s="134"/>
      <c r="AU575" s="141"/>
    </row>
    <row r="576" spans="31:47" ht="12">
      <c r="AE576" s="131"/>
      <c r="AF576" s="132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24"/>
      <c r="AT576" s="134"/>
      <c r="AU576" s="141"/>
    </row>
    <row r="577" spans="31:47" ht="12">
      <c r="AE577" s="131"/>
      <c r="AF577" s="132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24"/>
      <c r="AT577" s="134"/>
      <c r="AU577" s="141"/>
    </row>
    <row r="578" spans="31:47" ht="12">
      <c r="AE578" s="131"/>
      <c r="AF578" s="132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24"/>
      <c r="AT578" s="134"/>
      <c r="AU578" s="141"/>
    </row>
    <row r="579" spans="31:47" ht="12">
      <c r="AE579" s="131"/>
      <c r="AF579" s="132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24"/>
      <c r="AT579" s="134"/>
      <c r="AU579" s="141"/>
    </row>
    <row r="580" spans="31:47" ht="12">
      <c r="AE580" s="131"/>
      <c r="AF580" s="132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24"/>
      <c r="AT580" s="134"/>
      <c r="AU580" s="141"/>
    </row>
    <row r="581" spans="31:47" ht="12">
      <c r="AE581" s="131"/>
      <c r="AF581" s="132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24"/>
      <c r="AT581" s="134"/>
      <c r="AU581" s="141"/>
    </row>
    <row r="582" spans="31:47" ht="12">
      <c r="AE582" s="131"/>
      <c r="AF582" s="132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24"/>
      <c r="AT582" s="134"/>
      <c r="AU582" s="141"/>
    </row>
    <row r="583" spans="31:47" ht="12">
      <c r="AE583" s="131"/>
      <c r="AF583" s="132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24"/>
      <c r="AT583" s="134"/>
      <c r="AU583" s="141"/>
    </row>
    <row r="584" spans="31:47" ht="12">
      <c r="AE584" s="131"/>
      <c r="AF584" s="132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24"/>
      <c r="AT584" s="134"/>
      <c r="AU584" s="141"/>
    </row>
    <row r="585" spans="31:47" ht="12">
      <c r="AE585" s="131"/>
      <c r="AF585" s="132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24"/>
      <c r="AT585" s="134"/>
      <c r="AU585" s="141"/>
    </row>
    <row r="586" spans="31:47" ht="12">
      <c r="AE586" s="131"/>
      <c r="AF586" s="132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24"/>
      <c r="AT586" s="134"/>
      <c r="AU586" s="141"/>
    </row>
    <row r="587" spans="31:47" ht="12">
      <c r="AE587" s="131"/>
      <c r="AF587" s="132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24"/>
      <c r="AT587" s="134"/>
      <c r="AU587" s="141"/>
    </row>
    <row r="588" spans="31:47" ht="12">
      <c r="AE588" s="131"/>
      <c r="AF588" s="132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24"/>
      <c r="AT588" s="134"/>
      <c r="AU588" s="141"/>
    </row>
    <row r="589" spans="31:47" ht="12">
      <c r="AE589" s="131"/>
      <c r="AF589" s="132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24"/>
      <c r="AT589" s="134"/>
      <c r="AU589" s="141"/>
    </row>
    <row r="590" spans="31:47" ht="12">
      <c r="AE590" s="131"/>
      <c r="AF590" s="132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24"/>
      <c r="AT590" s="134"/>
      <c r="AU590" s="141"/>
    </row>
    <row r="591" spans="31:47" ht="12">
      <c r="AE591" s="131"/>
      <c r="AF591" s="132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24"/>
      <c r="AT591" s="134"/>
      <c r="AU591" s="141"/>
    </row>
    <row r="592" spans="31:47" ht="12">
      <c r="AE592" s="131"/>
      <c r="AF592" s="132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24"/>
      <c r="AT592" s="134"/>
      <c r="AU592" s="141"/>
    </row>
    <row r="593" spans="31:47" ht="12">
      <c r="AE593" s="131"/>
      <c r="AF593" s="132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24"/>
      <c r="AT593" s="134"/>
      <c r="AU593" s="141"/>
    </row>
    <row r="594" spans="31:47" ht="12">
      <c r="AE594" s="131"/>
      <c r="AF594" s="132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24"/>
      <c r="AT594" s="134"/>
      <c r="AU594" s="141"/>
    </row>
    <row r="595" spans="31:47" ht="12">
      <c r="AE595" s="131"/>
      <c r="AF595" s="132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24"/>
      <c r="AT595" s="134"/>
      <c r="AU595" s="141"/>
    </row>
    <row r="596" spans="31:47" ht="12">
      <c r="AE596" s="131"/>
      <c r="AF596" s="132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24"/>
      <c r="AT596" s="134"/>
      <c r="AU596" s="141"/>
    </row>
    <row r="597" spans="31:47" ht="12">
      <c r="AE597" s="131"/>
      <c r="AF597" s="132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24"/>
      <c r="AT597" s="134"/>
      <c r="AU597" s="141"/>
    </row>
    <row r="598" spans="31:47" ht="12">
      <c r="AE598" s="131"/>
      <c r="AF598" s="132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24"/>
      <c r="AT598" s="134"/>
      <c r="AU598" s="141"/>
    </row>
    <row r="599" spans="31:47" ht="12">
      <c r="AE599" s="131"/>
      <c r="AF599" s="132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24"/>
      <c r="AT599" s="134"/>
      <c r="AU599" s="141"/>
    </row>
    <row r="600" spans="31:47" ht="12">
      <c r="AE600" s="131"/>
      <c r="AF600" s="132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24"/>
      <c r="AT600" s="134"/>
      <c r="AU600" s="141"/>
    </row>
    <row r="601" spans="31:47" ht="12">
      <c r="AE601" s="131"/>
      <c r="AF601" s="132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24"/>
      <c r="AT601" s="134"/>
      <c r="AU601" s="141"/>
    </row>
    <row r="602" spans="31:47" ht="12">
      <c r="AE602" s="131"/>
      <c r="AF602" s="132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24"/>
      <c r="AT602" s="134"/>
      <c r="AU602" s="141"/>
    </row>
    <row r="603" spans="31:47" ht="12">
      <c r="AE603" s="131"/>
      <c r="AF603" s="132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24"/>
      <c r="AT603" s="134"/>
      <c r="AU603" s="141"/>
    </row>
    <row r="604" spans="31:47" ht="12">
      <c r="AE604" s="131"/>
      <c r="AF604" s="132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24"/>
      <c r="AT604" s="134"/>
      <c r="AU604" s="141"/>
    </row>
    <row r="605" spans="31:47" ht="12">
      <c r="AE605" s="131"/>
      <c r="AF605" s="132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24"/>
      <c r="AT605" s="134"/>
      <c r="AU605" s="141"/>
    </row>
    <row r="606" spans="31:47" ht="12">
      <c r="AE606" s="131"/>
      <c r="AF606" s="132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24"/>
      <c r="AT606" s="134"/>
      <c r="AU606" s="141"/>
    </row>
    <row r="607" spans="31:47" ht="12">
      <c r="AE607" s="131"/>
      <c r="AF607" s="132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24"/>
      <c r="AT607" s="134"/>
      <c r="AU607" s="141"/>
    </row>
    <row r="608" spans="31:47" ht="12">
      <c r="AE608" s="131"/>
      <c r="AF608" s="132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24"/>
      <c r="AT608" s="134"/>
      <c r="AU608" s="141"/>
    </row>
    <row r="609" spans="31:47" ht="12">
      <c r="AE609" s="131"/>
      <c r="AF609" s="132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24"/>
      <c r="AT609" s="134"/>
      <c r="AU609" s="141"/>
    </row>
    <row r="610" spans="31:47" ht="12">
      <c r="AE610" s="131"/>
      <c r="AF610" s="132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24"/>
      <c r="AT610" s="134"/>
      <c r="AU610" s="141"/>
    </row>
    <row r="611" spans="31:47" ht="12">
      <c r="AE611" s="131"/>
      <c r="AF611" s="132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24"/>
      <c r="AT611" s="134"/>
      <c r="AU611" s="141"/>
    </row>
    <row r="612" spans="31:47" ht="12">
      <c r="AE612" s="131"/>
      <c r="AF612" s="132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24"/>
      <c r="AT612" s="134"/>
      <c r="AU612" s="141"/>
    </row>
    <row r="613" spans="31:47" ht="12">
      <c r="AE613" s="131"/>
      <c r="AF613" s="132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24"/>
      <c r="AT613" s="134"/>
      <c r="AU613" s="141"/>
    </row>
    <row r="614" spans="31:47" ht="12">
      <c r="AE614" s="131"/>
      <c r="AF614" s="132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24"/>
      <c r="AT614" s="134"/>
      <c r="AU614" s="141"/>
    </row>
    <row r="615" spans="31:47" ht="12">
      <c r="AE615" s="131"/>
      <c r="AF615" s="132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24"/>
      <c r="AT615" s="134"/>
      <c r="AU615" s="141"/>
    </row>
    <row r="616" spans="31:47" ht="12">
      <c r="AE616" s="131"/>
      <c r="AF616" s="132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24"/>
      <c r="AT616" s="134"/>
      <c r="AU616" s="141"/>
    </row>
    <row r="617" spans="31:47" ht="12">
      <c r="AE617" s="131"/>
      <c r="AF617" s="132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24"/>
      <c r="AT617" s="134"/>
      <c r="AU617" s="141"/>
    </row>
    <row r="618" spans="31:47" ht="12">
      <c r="AE618" s="131"/>
      <c r="AF618" s="132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24"/>
      <c r="AT618" s="134"/>
      <c r="AU618" s="141"/>
    </row>
    <row r="619" spans="31:47" ht="12">
      <c r="AE619" s="131"/>
      <c r="AF619" s="132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24"/>
      <c r="AT619" s="134"/>
      <c r="AU619" s="141"/>
    </row>
    <row r="620" spans="31:47" ht="12">
      <c r="AE620" s="131"/>
      <c r="AF620" s="132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24"/>
      <c r="AT620" s="134"/>
      <c r="AU620" s="141"/>
    </row>
    <row r="621" spans="31:47" ht="12">
      <c r="AE621" s="131"/>
      <c r="AF621" s="132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24"/>
      <c r="AT621" s="134"/>
      <c r="AU621" s="141"/>
    </row>
    <row r="622" spans="31:47" ht="12">
      <c r="AE622" s="131"/>
      <c r="AF622" s="132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24"/>
      <c r="AT622" s="134"/>
      <c r="AU622" s="141"/>
    </row>
    <row r="623" spans="31:47" ht="12">
      <c r="AE623" s="131"/>
      <c r="AF623" s="132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24"/>
      <c r="AT623" s="134"/>
      <c r="AU623" s="141"/>
    </row>
    <row r="624" spans="31:47" ht="12">
      <c r="AE624" s="131"/>
      <c r="AF624" s="132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24"/>
      <c r="AT624" s="134"/>
      <c r="AU624" s="141"/>
    </row>
    <row r="625" spans="31:47" ht="12">
      <c r="AE625" s="131"/>
      <c r="AF625" s="132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24"/>
      <c r="AT625" s="134"/>
      <c r="AU625" s="141"/>
    </row>
    <row r="626" spans="31:47" ht="12">
      <c r="AE626" s="131"/>
      <c r="AF626" s="132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24"/>
      <c r="AT626" s="134"/>
      <c r="AU626" s="141"/>
    </row>
    <row r="627" spans="31:47" ht="12">
      <c r="AE627" s="131"/>
      <c r="AF627" s="132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24"/>
      <c r="AT627" s="134"/>
      <c r="AU627" s="141"/>
    </row>
    <row r="628" spans="31:47" ht="12">
      <c r="AE628" s="131"/>
      <c r="AF628" s="132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24"/>
      <c r="AT628" s="134"/>
      <c r="AU628" s="141"/>
    </row>
    <row r="629" spans="31:47" ht="12">
      <c r="AE629" s="131"/>
      <c r="AF629" s="132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24"/>
      <c r="AT629" s="134"/>
      <c r="AU629" s="141"/>
    </row>
    <row r="630" spans="31:47" ht="12">
      <c r="AE630" s="131"/>
      <c r="AF630" s="132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24"/>
      <c r="AT630" s="134"/>
      <c r="AU630" s="141"/>
    </row>
    <row r="631" spans="31:47" ht="12">
      <c r="AE631" s="131"/>
      <c r="AF631" s="132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24"/>
      <c r="AT631" s="134"/>
      <c r="AU631" s="141"/>
    </row>
    <row r="632" spans="31:47" ht="12">
      <c r="AE632" s="131"/>
      <c r="AF632" s="132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24"/>
      <c r="AT632" s="134"/>
      <c r="AU632" s="141"/>
    </row>
    <row r="633" spans="31:47" ht="12">
      <c r="AE633" s="131"/>
      <c r="AF633" s="132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24"/>
      <c r="AT633" s="134"/>
      <c r="AU633" s="141"/>
    </row>
    <row r="634" spans="31:47" ht="12">
      <c r="AE634" s="131"/>
      <c r="AF634" s="132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24"/>
      <c r="AT634" s="134"/>
      <c r="AU634" s="141"/>
    </row>
    <row r="635" spans="31:47" ht="12">
      <c r="AE635" s="131"/>
      <c r="AF635" s="132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24"/>
      <c r="AT635" s="134"/>
      <c r="AU635" s="141"/>
    </row>
    <row r="636" spans="31:47" ht="12">
      <c r="AE636" s="131"/>
      <c r="AF636" s="132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24"/>
      <c r="AT636" s="134"/>
      <c r="AU636" s="141"/>
    </row>
    <row r="637" spans="31:47" ht="12">
      <c r="AE637" s="131"/>
      <c r="AF637" s="132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24"/>
      <c r="AT637" s="134"/>
      <c r="AU637" s="141"/>
    </row>
    <row r="638" spans="31:47" ht="12">
      <c r="AE638" s="131"/>
      <c r="AF638" s="132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24"/>
      <c r="AT638" s="134"/>
      <c r="AU638" s="141"/>
    </row>
    <row r="639" spans="31:47" ht="12">
      <c r="AE639" s="131"/>
      <c r="AF639" s="132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24"/>
      <c r="AT639" s="134"/>
      <c r="AU639" s="141"/>
    </row>
    <row r="640" spans="31:47" ht="12">
      <c r="AE640" s="131"/>
      <c r="AF640" s="132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24"/>
      <c r="AT640" s="134"/>
      <c r="AU640" s="141"/>
    </row>
    <row r="641" spans="31:47" ht="12">
      <c r="AE641" s="131"/>
      <c r="AF641" s="132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24"/>
      <c r="AT641" s="134"/>
      <c r="AU641" s="141"/>
    </row>
    <row r="642" spans="31:47" ht="12">
      <c r="AE642" s="131"/>
      <c r="AF642" s="132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24"/>
      <c r="AT642" s="134"/>
      <c r="AU642" s="141"/>
    </row>
    <row r="643" spans="31:47" ht="12">
      <c r="AE643" s="131"/>
      <c r="AF643" s="132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24"/>
      <c r="AT643" s="134"/>
      <c r="AU643" s="141"/>
    </row>
    <row r="644" spans="31:47" ht="12">
      <c r="AE644" s="131"/>
      <c r="AF644" s="132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24"/>
      <c r="AT644" s="134"/>
      <c r="AU644" s="141"/>
    </row>
    <row r="645" spans="31:47" ht="12">
      <c r="AE645" s="131"/>
      <c r="AF645" s="132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24"/>
      <c r="AT645" s="134"/>
      <c r="AU645" s="141"/>
    </row>
    <row r="646" spans="31:47" ht="12">
      <c r="AE646" s="131"/>
      <c r="AF646" s="132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24"/>
      <c r="AT646" s="134"/>
      <c r="AU646" s="141"/>
    </row>
    <row r="647" spans="31:47" ht="12">
      <c r="AE647" s="131"/>
      <c r="AF647" s="132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24"/>
      <c r="AT647" s="134"/>
      <c r="AU647" s="141"/>
    </row>
    <row r="648" spans="31:47" ht="12">
      <c r="AE648" s="131"/>
      <c r="AF648" s="132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24"/>
      <c r="AT648" s="134"/>
      <c r="AU648" s="141"/>
    </row>
    <row r="649" spans="31:47" ht="12">
      <c r="AE649" s="131"/>
      <c r="AF649" s="132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24"/>
      <c r="AT649" s="134"/>
      <c r="AU649" s="141"/>
    </row>
    <row r="650" spans="31:47" ht="12">
      <c r="AE650" s="131"/>
      <c r="AF650" s="132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24"/>
      <c r="AT650" s="134"/>
      <c r="AU650" s="141"/>
    </row>
    <row r="651" spans="31:47" ht="12">
      <c r="AE651" s="131"/>
      <c r="AF651" s="132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24"/>
      <c r="AT651" s="134"/>
      <c r="AU651" s="141"/>
    </row>
    <row r="652" spans="31:47" ht="12">
      <c r="AE652" s="131"/>
      <c r="AF652" s="132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24"/>
      <c r="AT652" s="134"/>
      <c r="AU652" s="141"/>
    </row>
    <row r="653" spans="31:47" ht="12">
      <c r="AE653" s="131"/>
      <c r="AF653" s="132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24"/>
      <c r="AT653" s="134"/>
      <c r="AU653" s="141"/>
    </row>
    <row r="654" spans="31:47" ht="12">
      <c r="AE654" s="131"/>
      <c r="AF654" s="132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24"/>
      <c r="AT654" s="134"/>
      <c r="AU654" s="141"/>
    </row>
    <row r="655" spans="31:47" ht="12">
      <c r="AE655" s="131"/>
      <c r="AF655" s="132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24"/>
      <c r="AT655" s="134"/>
      <c r="AU655" s="141"/>
    </row>
    <row r="656" spans="31:47" ht="12">
      <c r="AE656" s="131"/>
      <c r="AF656" s="132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24"/>
      <c r="AT656" s="134"/>
      <c r="AU656" s="141"/>
    </row>
    <row r="657" spans="31:47" ht="12">
      <c r="AE657" s="131"/>
      <c r="AF657" s="132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24"/>
      <c r="AT657" s="134"/>
      <c r="AU657" s="141"/>
    </row>
    <row r="658" spans="31:47" ht="12">
      <c r="AE658" s="131"/>
      <c r="AF658" s="132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24"/>
      <c r="AT658" s="134"/>
      <c r="AU658" s="141"/>
    </row>
    <row r="659" spans="31:47" ht="12">
      <c r="AE659" s="131"/>
      <c r="AF659" s="132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24"/>
      <c r="AT659" s="134"/>
      <c r="AU659" s="141"/>
    </row>
    <row r="660" spans="31:47" ht="12">
      <c r="AE660" s="131"/>
      <c r="AF660" s="132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24"/>
      <c r="AT660" s="134"/>
      <c r="AU660" s="141"/>
    </row>
    <row r="661" spans="31:47" ht="12">
      <c r="AE661" s="131"/>
      <c r="AF661" s="132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24"/>
      <c r="AT661" s="134"/>
      <c r="AU661" s="141"/>
    </row>
    <row r="662" spans="31:47" ht="12">
      <c r="AE662" s="131"/>
      <c r="AF662" s="132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24"/>
      <c r="AT662" s="134"/>
      <c r="AU662" s="141"/>
    </row>
    <row r="663" spans="31:47" ht="12">
      <c r="AE663" s="131"/>
      <c r="AF663" s="132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24"/>
      <c r="AT663" s="134"/>
      <c r="AU663" s="141"/>
    </row>
    <row r="664" spans="31:47" ht="12">
      <c r="AE664" s="131"/>
      <c r="AF664" s="132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24"/>
      <c r="AT664" s="134"/>
      <c r="AU664" s="141"/>
    </row>
    <row r="665" spans="31:47" ht="12">
      <c r="AE665" s="131"/>
      <c r="AF665" s="132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24"/>
      <c r="AT665" s="134"/>
      <c r="AU665" s="141"/>
    </row>
    <row r="666" spans="31:47" ht="12">
      <c r="AE666" s="131"/>
      <c r="AF666" s="132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24"/>
      <c r="AT666" s="134"/>
      <c r="AU666" s="141"/>
    </row>
    <row r="667" spans="31:47" ht="12">
      <c r="AE667" s="131"/>
      <c r="AF667" s="132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24"/>
      <c r="AT667" s="134"/>
      <c r="AU667" s="141"/>
    </row>
    <row r="668" spans="31:47" ht="12">
      <c r="AE668" s="131"/>
      <c r="AF668" s="132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24"/>
      <c r="AT668" s="134"/>
      <c r="AU668" s="141"/>
    </row>
    <row r="669" spans="31:47" ht="12">
      <c r="AE669" s="131"/>
      <c r="AF669" s="132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24"/>
      <c r="AT669" s="134"/>
      <c r="AU669" s="141"/>
    </row>
    <row r="670" spans="31:47" ht="12">
      <c r="AE670" s="131"/>
      <c r="AF670" s="132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24"/>
      <c r="AT670" s="134"/>
      <c r="AU670" s="141"/>
    </row>
    <row r="671" spans="31:47" ht="12">
      <c r="AE671" s="131"/>
      <c r="AF671" s="132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24"/>
      <c r="AT671" s="134"/>
      <c r="AU671" s="141"/>
    </row>
    <row r="672" spans="31:47" ht="12">
      <c r="AE672" s="131"/>
      <c r="AF672" s="132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24"/>
      <c r="AT672" s="134"/>
      <c r="AU672" s="141"/>
    </row>
    <row r="673" spans="31:47" ht="12">
      <c r="AE673" s="131"/>
      <c r="AF673" s="132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24"/>
      <c r="AT673" s="134"/>
      <c r="AU673" s="141"/>
    </row>
    <row r="674" spans="31:47" ht="12">
      <c r="AE674" s="131"/>
      <c r="AF674" s="132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24"/>
      <c r="AT674" s="134"/>
      <c r="AU674" s="141"/>
    </row>
    <row r="675" spans="31:47" ht="12">
      <c r="AE675" s="131"/>
      <c r="AF675" s="132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24"/>
      <c r="AT675" s="134"/>
      <c r="AU675" s="141"/>
    </row>
    <row r="676" spans="31:47" ht="12">
      <c r="AE676" s="131"/>
      <c r="AF676" s="132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24"/>
      <c r="AT676" s="134"/>
      <c r="AU676" s="141"/>
    </row>
    <row r="677" spans="31:47" ht="12">
      <c r="AE677" s="131"/>
      <c r="AF677" s="132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24"/>
      <c r="AT677" s="134"/>
      <c r="AU677" s="141"/>
    </row>
    <row r="678" spans="31:47" ht="12">
      <c r="AE678" s="131"/>
      <c r="AF678" s="132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24"/>
      <c r="AT678" s="134"/>
      <c r="AU678" s="141"/>
    </row>
    <row r="679" spans="31:47" ht="12">
      <c r="AE679" s="131"/>
      <c r="AF679" s="132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24"/>
      <c r="AT679" s="134"/>
      <c r="AU679" s="141"/>
    </row>
    <row r="680" spans="31:47" ht="12">
      <c r="AE680" s="131"/>
      <c r="AF680" s="132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24"/>
      <c r="AT680" s="134"/>
      <c r="AU680" s="141"/>
    </row>
    <row r="681" spans="31:47" ht="12">
      <c r="AE681" s="131"/>
      <c r="AF681" s="132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24"/>
      <c r="AT681" s="134"/>
      <c r="AU681" s="141"/>
    </row>
    <row r="682" spans="31:47" ht="12">
      <c r="AE682" s="131"/>
      <c r="AF682" s="132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24"/>
      <c r="AT682" s="134"/>
      <c r="AU682" s="141"/>
    </row>
    <row r="683" spans="31:47" ht="12">
      <c r="AE683" s="131"/>
      <c r="AF683" s="132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24"/>
      <c r="AT683" s="134"/>
      <c r="AU683" s="141"/>
    </row>
    <row r="684" spans="31:47" ht="12">
      <c r="AE684" s="131"/>
      <c r="AF684" s="132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24"/>
      <c r="AT684" s="134"/>
      <c r="AU684" s="141"/>
    </row>
    <row r="685" spans="31:47" ht="12">
      <c r="AE685" s="131"/>
      <c r="AF685" s="132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24"/>
      <c r="AT685" s="134"/>
      <c r="AU685" s="141"/>
    </row>
    <row r="686" spans="31:47" ht="12">
      <c r="AE686" s="131"/>
      <c r="AF686" s="132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24"/>
      <c r="AT686" s="134"/>
      <c r="AU686" s="141"/>
    </row>
    <row r="687" spans="31:47" ht="12">
      <c r="AE687" s="131"/>
      <c r="AF687" s="132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24"/>
      <c r="AT687" s="134"/>
      <c r="AU687" s="141"/>
    </row>
    <row r="688" spans="31:47" ht="12">
      <c r="AE688" s="131"/>
      <c r="AF688" s="132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24"/>
      <c r="AT688" s="134"/>
      <c r="AU688" s="141"/>
    </row>
    <row r="689" spans="31:47" ht="12">
      <c r="AE689" s="131"/>
      <c r="AF689" s="132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24"/>
      <c r="AT689" s="134"/>
      <c r="AU689" s="141"/>
    </row>
    <row r="690" spans="31:47" ht="12">
      <c r="AE690" s="131"/>
      <c r="AF690" s="132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24"/>
      <c r="AT690" s="134"/>
      <c r="AU690" s="141"/>
    </row>
    <row r="691" spans="31:47" ht="12">
      <c r="AE691" s="131"/>
      <c r="AF691" s="132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24"/>
      <c r="AT691" s="134"/>
      <c r="AU691" s="141"/>
    </row>
    <row r="692" spans="31:47" ht="12">
      <c r="AE692" s="131"/>
      <c r="AF692" s="132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24"/>
      <c r="AT692" s="134"/>
      <c r="AU692" s="141"/>
    </row>
    <row r="693" spans="31:47" ht="12">
      <c r="AE693" s="131"/>
      <c r="AF693" s="132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24"/>
      <c r="AT693" s="134"/>
      <c r="AU693" s="141"/>
    </row>
    <row r="694" spans="31:47" ht="12">
      <c r="AE694" s="131"/>
      <c r="AF694" s="132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24"/>
      <c r="AT694" s="134"/>
      <c r="AU694" s="141"/>
    </row>
    <row r="695" spans="31:47" ht="12">
      <c r="AE695" s="131"/>
      <c r="AF695" s="132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24"/>
      <c r="AT695" s="134"/>
      <c r="AU695" s="141"/>
    </row>
    <row r="696" spans="31:47" ht="12">
      <c r="AE696" s="131"/>
      <c r="AF696" s="132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24"/>
      <c r="AT696" s="134"/>
      <c r="AU696" s="141"/>
    </row>
    <row r="697" spans="31:47" ht="12">
      <c r="AE697" s="131"/>
      <c r="AF697" s="132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24"/>
      <c r="AT697" s="134"/>
      <c r="AU697" s="141"/>
    </row>
    <row r="698" spans="31:47" ht="12">
      <c r="AE698" s="131"/>
      <c r="AF698" s="132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24"/>
      <c r="AT698" s="134"/>
      <c r="AU698" s="141"/>
    </row>
    <row r="699" spans="31:47" ht="12">
      <c r="AE699" s="131"/>
      <c r="AF699" s="132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24"/>
      <c r="AT699" s="134"/>
      <c r="AU699" s="141"/>
    </row>
    <row r="700" spans="31:47" ht="12">
      <c r="AE700" s="131"/>
      <c r="AF700" s="132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24"/>
      <c r="AT700" s="134"/>
      <c r="AU700" s="141"/>
    </row>
    <row r="701" spans="31:47" ht="12">
      <c r="AE701" s="131"/>
      <c r="AF701" s="132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24"/>
      <c r="AT701" s="134"/>
      <c r="AU701" s="141"/>
    </row>
    <row r="702" spans="31:47" ht="12">
      <c r="AE702" s="131"/>
      <c r="AF702" s="132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24"/>
      <c r="AT702" s="134"/>
      <c r="AU702" s="141"/>
    </row>
    <row r="703" spans="31:47" ht="12">
      <c r="AE703" s="131"/>
      <c r="AF703" s="132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24"/>
      <c r="AT703" s="134"/>
      <c r="AU703" s="141"/>
    </row>
    <row r="704" spans="31:47" ht="12">
      <c r="AE704" s="131"/>
      <c r="AF704" s="132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24"/>
      <c r="AT704" s="134"/>
      <c r="AU704" s="141"/>
    </row>
    <row r="705" spans="31:47" ht="12">
      <c r="AE705" s="131"/>
      <c r="AF705" s="132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24"/>
      <c r="AT705" s="134"/>
      <c r="AU705" s="141"/>
    </row>
    <row r="706" spans="31:47" ht="12">
      <c r="AE706" s="131"/>
      <c r="AF706" s="132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24"/>
      <c r="AT706" s="134"/>
      <c r="AU706" s="141"/>
    </row>
    <row r="707" spans="31:47" ht="12">
      <c r="AE707" s="131"/>
      <c r="AF707" s="132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24"/>
      <c r="AT707" s="134"/>
      <c r="AU707" s="141"/>
    </row>
    <row r="708" spans="31:47" ht="12">
      <c r="AE708" s="131"/>
      <c r="AF708" s="132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24"/>
      <c r="AT708" s="134"/>
      <c r="AU708" s="141"/>
    </row>
    <row r="709" spans="31:47" ht="12">
      <c r="AE709" s="131"/>
      <c r="AF709" s="132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24"/>
      <c r="AT709" s="134"/>
      <c r="AU709" s="141"/>
    </row>
    <row r="710" spans="31:47" ht="12">
      <c r="AE710" s="131"/>
      <c r="AF710" s="132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24"/>
      <c r="AT710" s="134"/>
      <c r="AU710" s="141"/>
    </row>
    <row r="711" spans="31:47" ht="12">
      <c r="AE711" s="131"/>
      <c r="AF711" s="132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24"/>
      <c r="AT711" s="134"/>
      <c r="AU711" s="141"/>
    </row>
    <row r="712" spans="31:47" ht="12">
      <c r="AE712" s="131"/>
      <c r="AF712" s="132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24"/>
      <c r="AT712" s="134"/>
      <c r="AU712" s="141"/>
    </row>
    <row r="713" spans="31:47" ht="12">
      <c r="AE713" s="131"/>
      <c r="AF713" s="132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24"/>
      <c r="AT713" s="134"/>
      <c r="AU713" s="141"/>
    </row>
    <row r="714" spans="31:47" ht="12">
      <c r="AE714" s="131"/>
      <c r="AF714" s="132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24"/>
      <c r="AT714" s="134"/>
      <c r="AU714" s="141"/>
    </row>
    <row r="715" spans="31:47" ht="12">
      <c r="AE715" s="131"/>
      <c r="AF715" s="132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24"/>
      <c r="AT715" s="134"/>
      <c r="AU715" s="141"/>
    </row>
    <row r="716" spans="31:47" ht="12">
      <c r="AE716" s="131"/>
      <c r="AF716" s="132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24"/>
      <c r="AT716" s="134"/>
      <c r="AU716" s="141"/>
    </row>
    <row r="717" spans="31:47" ht="12">
      <c r="AE717" s="131"/>
      <c r="AF717" s="132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24"/>
      <c r="AT717" s="134"/>
      <c r="AU717" s="141"/>
    </row>
    <row r="718" spans="31:47" ht="12">
      <c r="AE718" s="131"/>
      <c r="AF718" s="132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24"/>
      <c r="AT718" s="134"/>
      <c r="AU718" s="141"/>
    </row>
    <row r="719" spans="31:47" ht="12">
      <c r="AE719" s="131"/>
      <c r="AF719" s="132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24"/>
      <c r="AT719" s="134"/>
      <c r="AU719" s="141"/>
    </row>
    <row r="720" spans="31:47" ht="12">
      <c r="AE720" s="131"/>
      <c r="AF720" s="132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24"/>
      <c r="AT720" s="134"/>
      <c r="AU720" s="141"/>
    </row>
    <row r="721" spans="31:47" ht="12">
      <c r="AE721" s="131"/>
      <c r="AF721" s="132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24"/>
      <c r="AT721" s="134"/>
      <c r="AU721" s="141"/>
    </row>
    <row r="722" spans="31:47" ht="12">
      <c r="AE722" s="131"/>
      <c r="AF722" s="132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24"/>
      <c r="AT722" s="134"/>
      <c r="AU722" s="141"/>
    </row>
    <row r="723" spans="31:47" ht="12">
      <c r="AE723" s="131"/>
      <c r="AF723" s="132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24"/>
      <c r="AT723" s="134"/>
      <c r="AU723" s="141"/>
    </row>
    <row r="724" spans="31:47" ht="12">
      <c r="AE724" s="131"/>
      <c r="AF724" s="132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24"/>
      <c r="AT724" s="134"/>
      <c r="AU724" s="141"/>
    </row>
    <row r="725" spans="31:47" ht="12">
      <c r="AE725" s="131"/>
      <c r="AF725" s="132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24"/>
      <c r="AT725" s="134"/>
      <c r="AU725" s="141"/>
    </row>
    <row r="726" spans="31:47" ht="12">
      <c r="AE726" s="131"/>
      <c r="AF726" s="132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24"/>
      <c r="AT726" s="134"/>
      <c r="AU726" s="141"/>
    </row>
    <row r="727" spans="31:47" ht="12">
      <c r="AE727" s="131"/>
      <c r="AF727" s="132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24"/>
      <c r="AT727" s="134"/>
      <c r="AU727" s="141"/>
    </row>
    <row r="728" spans="31:47" ht="12">
      <c r="AE728" s="131"/>
      <c r="AF728" s="132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24"/>
      <c r="AT728" s="134"/>
      <c r="AU728" s="141"/>
    </row>
    <row r="729" spans="31:47" ht="12">
      <c r="AE729" s="131"/>
      <c r="AF729" s="132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24"/>
      <c r="AT729" s="134"/>
      <c r="AU729" s="141"/>
    </row>
    <row r="730" spans="31:47" ht="12">
      <c r="AE730" s="131"/>
      <c r="AF730" s="132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24"/>
      <c r="AT730" s="134"/>
      <c r="AU730" s="141"/>
    </row>
    <row r="731" spans="31:47" ht="12">
      <c r="AE731" s="131"/>
      <c r="AF731" s="132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24"/>
      <c r="AT731" s="134"/>
      <c r="AU731" s="141"/>
    </row>
    <row r="732" spans="31:47" ht="12">
      <c r="AE732" s="131"/>
      <c r="AF732" s="132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24"/>
      <c r="AT732" s="134"/>
      <c r="AU732" s="141"/>
    </row>
    <row r="733" spans="31:47" ht="12">
      <c r="AE733" s="131"/>
      <c r="AF733" s="132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24"/>
      <c r="AT733" s="134"/>
      <c r="AU733" s="141"/>
    </row>
    <row r="734" spans="31:47" ht="12">
      <c r="AE734" s="131"/>
      <c r="AF734" s="132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24"/>
      <c r="AT734" s="134"/>
      <c r="AU734" s="141"/>
    </row>
    <row r="735" spans="31:47" ht="12">
      <c r="AE735" s="131"/>
      <c r="AF735" s="132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24"/>
      <c r="AT735" s="134"/>
      <c r="AU735" s="141"/>
    </row>
    <row r="736" spans="31:47" ht="12">
      <c r="AE736" s="131"/>
      <c r="AF736" s="132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24"/>
      <c r="AT736" s="134"/>
      <c r="AU736" s="141"/>
    </row>
    <row r="737" spans="31:47" ht="12">
      <c r="AE737" s="131"/>
      <c r="AF737" s="132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24"/>
      <c r="AT737" s="134"/>
      <c r="AU737" s="141"/>
    </row>
    <row r="738" spans="31:47" ht="12">
      <c r="AE738" s="131"/>
      <c r="AF738" s="132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24"/>
      <c r="AT738" s="134"/>
      <c r="AU738" s="141"/>
    </row>
    <row r="739" spans="31:47" ht="12">
      <c r="AE739" s="131"/>
      <c r="AF739" s="132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24"/>
      <c r="AT739" s="134"/>
      <c r="AU739" s="141"/>
    </row>
    <row r="740" spans="31:47" ht="12">
      <c r="AE740" s="131"/>
      <c r="AF740" s="132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24"/>
      <c r="AT740" s="134"/>
      <c r="AU740" s="141"/>
    </row>
    <row r="741" spans="31:47" ht="12">
      <c r="AE741" s="131"/>
      <c r="AF741" s="132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24"/>
      <c r="AT741" s="134"/>
      <c r="AU741" s="141"/>
    </row>
    <row r="742" spans="31:47" ht="12">
      <c r="AE742" s="131"/>
      <c r="AF742" s="132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24"/>
      <c r="AT742" s="134"/>
      <c r="AU742" s="141"/>
    </row>
    <row r="743" spans="31:47" ht="12">
      <c r="AE743" s="131"/>
      <c r="AF743" s="132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24"/>
      <c r="AT743" s="134"/>
      <c r="AU743" s="141"/>
    </row>
    <row r="744" spans="31:47" ht="12">
      <c r="AE744" s="131"/>
      <c r="AF744" s="132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24"/>
      <c r="AT744" s="134"/>
      <c r="AU744" s="141"/>
    </row>
    <row r="745" spans="31:47" ht="12">
      <c r="AE745" s="131"/>
      <c r="AF745" s="132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24"/>
      <c r="AT745" s="134"/>
      <c r="AU745" s="141"/>
    </row>
    <row r="746" spans="31:47" ht="12">
      <c r="AE746" s="131"/>
      <c r="AF746" s="132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24"/>
      <c r="AT746" s="134"/>
      <c r="AU746" s="141"/>
    </row>
    <row r="747" spans="31:47" ht="12">
      <c r="AE747" s="131"/>
      <c r="AF747" s="132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24"/>
      <c r="AT747" s="134"/>
      <c r="AU747" s="141"/>
    </row>
    <row r="748" spans="31:47" ht="12">
      <c r="AE748" s="131"/>
      <c r="AF748" s="132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24"/>
      <c r="AT748" s="134"/>
      <c r="AU748" s="141"/>
    </row>
    <row r="749" spans="31:47" ht="12">
      <c r="AE749" s="131"/>
      <c r="AF749" s="132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24"/>
      <c r="AT749" s="134"/>
      <c r="AU749" s="141"/>
    </row>
    <row r="750" spans="31:47" ht="12">
      <c r="AE750" s="131"/>
      <c r="AF750" s="132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24"/>
      <c r="AT750" s="134"/>
      <c r="AU750" s="141"/>
    </row>
    <row r="751" spans="31:47" ht="12">
      <c r="AE751" s="131"/>
      <c r="AF751" s="132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24"/>
      <c r="AT751" s="134"/>
      <c r="AU751" s="141"/>
    </row>
    <row r="752" spans="31:47" ht="12">
      <c r="AE752" s="131"/>
      <c r="AF752" s="132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24"/>
      <c r="AT752" s="134"/>
      <c r="AU752" s="141"/>
    </row>
    <row r="753" spans="31:47" ht="12">
      <c r="AE753" s="131"/>
      <c r="AF753" s="132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24"/>
      <c r="AT753" s="134"/>
      <c r="AU753" s="141"/>
    </row>
    <row r="754" spans="31:47" ht="12">
      <c r="AE754" s="131"/>
      <c r="AF754" s="132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24"/>
      <c r="AT754" s="134"/>
      <c r="AU754" s="141"/>
    </row>
    <row r="755" spans="31:47" ht="12">
      <c r="AE755" s="131"/>
      <c r="AF755" s="132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24"/>
      <c r="AT755" s="134"/>
      <c r="AU755" s="141"/>
    </row>
    <row r="756" spans="31:47" ht="12">
      <c r="AE756" s="131"/>
      <c r="AF756" s="132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24"/>
      <c r="AT756" s="134"/>
      <c r="AU756" s="141"/>
    </row>
    <row r="757" spans="31:47" ht="12">
      <c r="AE757" s="131"/>
      <c r="AF757" s="132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24"/>
      <c r="AT757" s="134"/>
      <c r="AU757" s="141"/>
    </row>
    <row r="758" spans="31:47" ht="12">
      <c r="AE758" s="131"/>
      <c r="AF758" s="132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24"/>
      <c r="AT758" s="134"/>
      <c r="AU758" s="141"/>
    </row>
    <row r="759" spans="31:47" ht="12">
      <c r="AE759" s="131"/>
      <c r="AF759" s="132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24"/>
      <c r="AT759" s="134"/>
      <c r="AU759" s="141"/>
    </row>
    <row r="760" spans="31:47" ht="12">
      <c r="AE760" s="131"/>
      <c r="AF760" s="132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24"/>
      <c r="AT760" s="134"/>
      <c r="AU760" s="141"/>
    </row>
    <row r="761" spans="31:47" ht="12">
      <c r="AE761" s="131"/>
      <c r="AF761" s="132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24"/>
      <c r="AT761" s="134"/>
      <c r="AU761" s="141"/>
    </row>
    <row r="762" spans="31:47" ht="12">
      <c r="AE762" s="131"/>
      <c r="AF762" s="132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24"/>
      <c r="AT762" s="134"/>
      <c r="AU762" s="141"/>
    </row>
    <row r="763" spans="31:47" ht="12">
      <c r="AE763" s="131"/>
      <c r="AF763" s="132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24"/>
      <c r="AT763" s="134"/>
      <c r="AU763" s="141"/>
    </row>
    <row r="764" spans="31:47" ht="12">
      <c r="AE764" s="131"/>
      <c r="AF764" s="132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24"/>
      <c r="AT764" s="134"/>
      <c r="AU764" s="141"/>
    </row>
    <row r="765" spans="31:47" ht="12">
      <c r="AE765" s="131"/>
      <c r="AF765" s="132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24"/>
      <c r="AT765" s="134"/>
      <c r="AU765" s="141"/>
    </row>
    <row r="766" spans="31:47" ht="12">
      <c r="AE766" s="131"/>
      <c r="AF766" s="132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24"/>
      <c r="AT766" s="134"/>
      <c r="AU766" s="141"/>
    </row>
    <row r="767" spans="31:47" ht="12">
      <c r="AE767" s="131"/>
      <c r="AF767" s="132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24"/>
      <c r="AT767" s="134"/>
      <c r="AU767" s="141"/>
    </row>
    <row r="768" spans="31:47" ht="12">
      <c r="AE768" s="131"/>
      <c r="AF768" s="132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24"/>
      <c r="AT768" s="134"/>
      <c r="AU768" s="141"/>
    </row>
    <row r="769" spans="31:47" ht="12">
      <c r="AE769" s="131"/>
      <c r="AF769" s="132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24"/>
      <c r="AT769" s="134"/>
      <c r="AU769" s="141"/>
    </row>
    <row r="770" spans="31:47" ht="12">
      <c r="AE770" s="131"/>
      <c r="AF770" s="132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24"/>
      <c r="AT770" s="134"/>
      <c r="AU770" s="141"/>
    </row>
    <row r="771" spans="31:47" ht="12">
      <c r="AE771" s="131"/>
      <c r="AF771" s="132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24"/>
      <c r="AT771" s="134"/>
      <c r="AU771" s="141"/>
    </row>
    <row r="772" spans="31:47" ht="12">
      <c r="AE772" s="131"/>
      <c r="AF772" s="132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24"/>
      <c r="AT772" s="134"/>
      <c r="AU772" s="141"/>
    </row>
    <row r="773" spans="31:47" ht="12">
      <c r="AE773" s="131"/>
      <c r="AF773" s="132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24"/>
      <c r="AT773" s="134"/>
      <c r="AU773" s="141"/>
    </row>
    <row r="774" spans="31:47" ht="12">
      <c r="AE774" s="131"/>
      <c r="AF774" s="132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24"/>
      <c r="AT774" s="134"/>
      <c r="AU774" s="141"/>
    </row>
    <row r="775" spans="31:47" ht="12">
      <c r="AE775" s="131"/>
      <c r="AF775" s="132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24"/>
      <c r="AT775" s="134"/>
      <c r="AU775" s="141"/>
    </row>
    <row r="776" spans="31:47" ht="12">
      <c r="AE776" s="131"/>
      <c r="AF776" s="132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24"/>
      <c r="AT776" s="134"/>
      <c r="AU776" s="141"/>
    </row>
    <row r="777" spans="31:47" ht="12">
      <c r="AE777" s="131"/>
      <c r="AF777" s="132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24"/>
      <c r="AT777" s="134"/>
      <c r="AU777" s="141"/>
    </row>
    <row r="778" spans="31:47" ht="12">
      <c r="AE778" s="131"/>
      <c r="AF778" s="132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24"/>
      <c r="AT778" s="134"/>
      <c r="AU778" s="141"/>
    </row>
    <row r="779" spans="31:47" ht="12">
      <c r="AE779" s="131"/>
      <c r="AF779" s="132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24"/>
      <c r="AT779" s="134"/>
      <c r="AU779" s="141"/>
    </row>
    <row r="780" spans="31:47" ht="12">
      <c r="AE780" s="131"/>
      <c r="AF780" s="132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24"/>
      <c r="AT780" s="134"/>
      <c r="AU780" s="141"/>
    </row>
    <row r="781" spans="31:47" ht="12">
      <c r="AE781" s="131"/>
      <c r="AF781" s="132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24"/>
      <c r="AT781" s="134"/>
      <c r="AU781" s="141"/>
    </row>
    <row r="782" spans="31:47" ht="12">
      <c r="AE782" s="131"/>
      <c r="AF782" s="132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24"/>
      <c r="AT782" s="134"/>
      <c r="AU782" s="141"/>
    </row>
    <row r="783" spans="31:47" ht="12">
      <c r="AE783" s="131"/>
      <c r="AF783" s="132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24"/>
      <c r="AT783" s="134"/>
      <c r="AU783" s="141"/>
    </row>
    <row r="784" spans="31:47" ht="12">
      <c r="AE784" s="131"/>
      <c r="AF784" s="132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24"/>
      <c r="AT784" s="134"/>
      <c r="AU784" s="141"/>
    </row>
    <row r="785" spans="31:47" ht="12">
      <c r="AE785" s="131"/>
      <c r="AF785" s="132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24"/>
      <c r="AT785" s="134"/>
      <c r="AU785" s="141"/>
    </row>
    <row r="786" spans="31:47" ht="12">
      <c r="AE786" s="131"/>
      <c r="AF786" s="132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24"/>
      <c r="AT786" s="134"/>
      <c r="AU786" s="141"/>
    </row>
    <row r="787" spans="31:47" ht="12">
      <c r="AE787" s="131"/>
      <c r="AF787" s="132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24"/>
      <c r="AT787" s="134"/>
      <c r="AU787" s="141"/>
    </row>
    <row r="788" spans="31:47" ht="12">
      <c r="AE788" s="131"/>
      <c r="AF788" s="132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24"/>
      <c r="AT788" s="134"/>
      <c r="AU788" s="141"/>
    </row>
    <row r="789" spans="31:47" ht="12">
      <c r="AE789" s="131"/>
      <c r="AF789" s="132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24"/>
      <c r="AT789" s="134"/>
      <c r="AU789" s="141"/>
    </row>
    <row r="790" spans="31:47" ht="12">
      <c r="AE790" s="131"/>
      <c r="AF790" s="132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24"/>
      <c r="AT790" s="134"/>
      <c r="AU790" s="141"/>
    </row>
    <row r="791" spans="31:47" ht="12">
      <c r="AE791" s="131"/>
      <c r="AF791" s="132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24"/>
      <c r="AT791" s="134"/>
      <c r="AU791" s="141"/>
    </row>
    <row r="792" spans="31:47" ht="12">
      <c r="AE792" s="131"/>
      <c r="AF792" s="132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24"/>
      <c r="AT792" s="134"/>
      <c r="AU792" s="141"/>
    </row>
    <row r="793" spans="31:47" ht="12">
      <c r="AE793" s="131"/>
      <c r="AF793" s="132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24"/>
      <c r="AT793" s="134"/>
      <c r="AU793" s="141"/>
    </row>
    <row r="794" spans="31:47" ht="12">
      <c r="AE794" s="131"/>
      <c r="AF794" s="132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24"/>
      <c r="AT794" s="134"/>
      <c r="AU794" s="141"/>
    </row>
    <row r="795" spans="31:47" ht="12">
      <c r="AE795" s="131"/>
      <c r="AF795" s="132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24"/>
      <c r="AT795" s="134"/>
      <c r="AU795" s="141"/>
    </row>
    <row r="796" spans="31:47" ht="12">
      <c r="AE796" s="131"/>
      <c r="AF796" s="132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24"/>
      <c r="AT796" s="134"/>
      <c r="AU796" s="141"/>
    </row>
    <row r="797" spans="31:47" ht="12">
      <c r="AE797" s="131"/>
      <c r="AF797" s="132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24"/>
      <c r="AT797" s="134"/>
      <c r="AU797" s="141"/>
    </row>
    <row r="798" spans="31:47" ht="12">
      <c r="AE798" s="131"/>
      <c r="AF798" s="132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24"/>
      <c r="AT798" s="134"/>
      <c r="AU798" s="141"/>
    </row>
    <row r="799" spans="31:47" ht="12">
      <c r="AE799" s="131"/>
      <c r="AF799" s="132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24"/>
      <c r="AT799" s="134"/>
      <c r="AU799" s="141"/>
    </row>
    <row r="800" spans="31:47" ht="12">
      <c r="AE800" s="131"/>
      <c r="AF800" s="132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24"/>
      <c r="AT800" s="134"/>
      <c r="AU800" s="141"/>
    </row>
    <row r="801" spans="31:47" ht="12">
      <c r="AE801" s="131"/>
      <c r="AF801" s="132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24"/>
      <c r="AT801" s="134"/>
      <c r="AU801" s="141"/>
    </row>
    <row r="802" spans="31:47" ht="12">
      <c r="AE802" s="131"/>
      <c r="AF802" s="132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24"/>
      <c r="AT802" s="134"/>
      <c r="AU802" s="141"/>
    </row>
    <row r="803" spans="31:47" ht="12">
      <c r="AE803" s="131"/>
      <c r="AF803" s="132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24"/>
      <c r="AT803" s="134"/>
      <c r="AU803" s="141"/>
    </row>
    <row r="804" spans="31:47" ht="12">
      <c r="AE804" s="131"/>
      <c r="AF804" s="132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24"/>
      <c r="AT804" s="134"/>
      <c r="AU804" s="141"/>
    </row>
    <row r="805" spans="31:47" ht="12">
      <c r="AE805" s="131"/>
      <c r="AF805" s="132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24"/>
      <c r="AT805" s="134"/>
      <c r="AU805" s="141"/>
    </row>
    <row r="806" spans="31:47" ht="12">
      <c r="AE806" s="131"/>
      <c r="AF806" s="132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24"/>
      <c r="AT806" s="134"/>
      <c r="AU806" s="141"/>
    </row>
    <row r="807" spans="31:47" ht="12">
      <c r="AE807" s="131"/>
      <c r="AF807" s="132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24"/>
      <c r="AT807" s="134"/>
      <c r="AU807" s="141"/>
    </row>
    <row r="808" spans="31:47" ht="12">
      <c r="AE808" s="131"/>
      <c r="AF808" s="132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24"/>
      <c r="AT808" s="134"/>
      <c r="AU808" s="141"/>
    </row>
    <row r="809" spans="31:47" ht="12">
      <c r="AE809" s="131"/>
      <c r="AF809" s="132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24"/>
      <c r="AT809" s="134"/>
      <c r="AU809" s="141"/>
    </row>
    <row r="810" spans="31:47" ht="12">
      <c r="AE810" s="131"/>
      <c r="AF810" s="132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24"/>
      <c r="AT810" s="134"/>
      <c r="AU810" s="141"/>
    </row>
    <row r="811" spans="31:47" ht="12">
      <c r="AE811" s="131"/>
      <c r="AF811" s="132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24"/>
      <c r="AT811" s="134"/>
      <c r="AU811" s="141"/>
    </row>
    <row r="812" spans="31:47" ht="12">
      <c r="AE812" s="131"/>
      <c r="AF812" s="132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24"/>
      <c r="AT812" s="134"/>
      <c r="AU812" s="141"/>
    </row>
    <row r="813" spans="31:47" ht="12">
      <c r="AE813" s="131"/>
      <c r="AF813" s="132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24"/>
      <c r="AT813" s="134"/>
      <c r="AU813" s="141"/>
    </row>
    <row r="814" spans="31:47" ht="12">
      <c r="AE814" s="131"/>
      <c r="AF814" s="132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24"/>
      <c r="AT814" s="134"/>
      <c r="AU814" s="141"/>
    </row>
    <row r="815" spans="31:47" ht="12">
      <c r="AE815" s="131"/>
      <c r="AF815" s="132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24"/>
      <c r="AT815" s="134"/>
      <c r="AU815" s="141"/>
    </row>
    <row r="816" spans="31:47" ht="12">
      <c r="AE816" s="131"/>
      <c r="AF816" s="132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24"/>
      <c r="AT816" s="134"/>
      <c r="AU816" s="141"/>
    </row>
    <row r="817" spans="31:47" ht="12">
      <c r="AE817" s="131"/>
      <c r="AF817" s="132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24"/>
      <c r="AT817" s="134"/>
      <c r="AU817" s="141"/>
    </row>
    <row r="818" spans="31:47" ht="12">
      <c r="AE818" s="131"/>
      <c r="AF818" s="132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24"/>
      <c r="AT818" s="134"/>
      <c r="AU818" s="141"/>
    </row>
    <row r="819" spans="31:47" ht="12">
      <c r="AE819" s="131"/>
      <c r="AF819" s="132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24"/>
      <c r="AT819" s="134"/>
      <c r="AU819" s="141"/>
    </row>
    <row r="820" spans="31:47" ht="12">
      <c r="AE820" s="131"/>
      <c r="AF820" s="132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24"/>
      <c r="AT820" s="134"/>
      <c r="AU820" s="141"/>
    </row>
    <row r="821" spans="31:47" ht="12">
      <c r="AE821" s="131"/>
      <c r="AF821" s="132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24"/>
      <c r="AT821" s="134"/>
      <c r="AU821" s="141"/>
    </row>
    <row r="822" spans="31:47" ht="12">
      <c r="AE822" s="131"/>
      <c r="AF822" s="132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24"/>
      <c r="AT822" s="134"/>
      <c r="AU822" s="141"/>
    </row>
    <row r="823" spans="31:47" ht="12">
      <c r="AE823" s="131"/>
      <c r="AF823" s="132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24"/>
      <c r="AT823" s="134"/>
      <c r="AU823" s="141"/>
    </row>
    <row r="824" spans="31:47" ht="12">
      <c r="AE824" s="131"/>
      <c r="AF824" s="132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24"/>
      <c r="AT824" s="134"/>
      <c r="AU824" s="141"/>
    </row>
    <row r="825" spans="31:47" ht="12">
      <c r="AE825" s="131"/>
      <c r="AF825" s="132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24"/>
      <c r="AT825" s="134"/>
      <c r="AU825" s="141"/>
    </row>
    <row r="826" spans="31:47" ht="12">
      <c r="AE826" s="131"/>
      <c r="AF826" s="132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24"/>
      <c r="AT826" s="134"/>
      <c r="AU826" s="141"/>
    </row>
    <row r="827" spans="31:47" ht="12">
      <c r="AE827" s="131"/>
      <c r="AF827" s="132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24"/>
      <c r="AT827" s="134"/>
      <c r="AU827" s="141"/>
    </row>
    <row r="828" spans="31:47" ht="12">
      <c r="AE828" s="131"/>
      <c r="AF828" s="132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24"/>
      <c r="AT828" s="134"/>
      <c r="AU828" s="141"/>
    </row>
    <row r="829" spans="31:47" ht="12">
      <c r="AE829" s="131"/>
      <c r="AF829" s="132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24"/>
      <c r="AT829" s="134"/>
      <c r="AU829" s="141"/>
    </row>
    <row r="830" spans="31:47" ht="12">
      <c r="AE830" s="131"/>
      <c r="AF830" s="132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24"/>
      <c r="AT830" s="134"/>
      <c r="AU830" s="141"/>
    </row>
    <row r="831" spans="31:47" ht="12">
      <c r="AE831" s="131"/>
      <c r="AF831" s="132"/>
      <c r="AG831" s="133"/>
      <c r="AH831" s="133"/>
      <c r="AI831" s="133"/>
      <c r="AJ831" s="133"/>
      <c r="AK831" s="133"/>
      <c r="AL831" s="133"/>
      <c r="AM831" s="133"/>
      <c r="AN831" s="133"/>
      <c r="AO831" s="133"/>
      <c r="AP831" s="133"/>
      <c r="AQ831" s="133"/>
      <c r="AR831" s="133"/>
      <c r="AS831" s="124"/>
      <c r="AT831" s="134"/>
      <c r="AU831" s="141"/>
    </row>
    <row r="832" spans="31:47" ht="12">
      <c r="AE832" s="131"/>
      <c r="AF832" s="132"/>
      <c r="AG832" s="133"/>
      <c r="AH832" s="133"/>
      <c r="AI832" s="133"/>
      <c r="AJ832" s="133"/>
      <c r="AK832" s="133"/>
      <c r="AL832" s="133"/>
      <c r="AM832" s="133"/>
      <c r="AN832" s="133"/>
      <c r="AO832" s="133"/>
      <c r="AP832" s="133"/>
      <c r="AQ832" s="133"/>
      <c r="AR832" s="133"/>
      <c r="AS832" s="124"/>
      <c r="AT832" s="134"/>
      <c r="AU832" s="141"/>
    </row>
    <row r="833" spans="31:47" ht="12">
      <c r="AE833" s="131"/>
      <c r="AF833" s="132"/>
      <c r="AG833" s="133"/>
      <c r="AH833" s="133"/>
      <c r="AI833" s="133"/>
      <c r="AJ833" s="133"/>
      <c r="AK833" s="133"/>
      <c r="AL833" s="133"/>
      <c r="AM833" s="133"/>
      <c r="AN833" s="133"/>
      <c r="AO833" s="133"/>
      <c r="AP833" s="133"/>
      <c r="AQ833" s="133"/>
      <c r="AR833" s="133"/>
      <c r="AS833" s="124"/>
      <c r="AT833" s="134"/>
      <c r="AU833" s="141"/>
    </row>
    <row r="834" spans="31:47" ht="12">
      <c r="AE834" s="131"/>
      <c r="AF834" s="132"/>
      <c r="AG834" s="133"/>
      <c r="AH834" s="133"/>
      <c r="AI834" s="133"/>
      <c r="AJ834" s="133"/>
      <c r="AK834" s="133"/>
      <c r="AL834" s="133"/>
      <c r="AM834" s="133"/>
      <c r="AN834" s="133"/>
      <c r="AO834" s="133"/>
      <c r="AP834" s="133"/>
      <c r="AQ834" s="133"/>
      <c r="AR834" s="133"/>
      <c r="AS834" s="124"/>
      <c r="AT834" s="134"/>
      <c r="AU834" s="141"/>
    </row>
    <row r="835" spans="31:47" ht="12">
      <c r="AE835" s="131"/>
      <c r="AF835" s="132"/>
      <c r="AG835" s="133"/>
      <c r="AH835" s="133"/>
      <c r="AI835" s="133"/>
      <c r="AJ835" s="133"/>
      <c r="AK835" s="133"/>
      <c r="AL835" s="133"/>
      <c r="AM835" s="133"/>
      <c r="AN835" s="133"/>
      <c r="AO835" s="133"/>
      <c r="AP835" s="133"/>
      <c r="AQ835" s="133"/>
      <c r="AR835" s="133"/>
      <c r="AS835" s="124"/>
      <c r="AT835" s="134"/>
      <c r="AU835" s="141"/>
    </row>
    <row r="836" spans="31:47" ht="12">
      <c r="AE836" s="131"/>
      <c r="AF836" s="132"/>
      <c r="AG836" s="133"/>
      <c r="AH836" s="133"/>
      <c r="AI836" s="133"/>
      <c r="AJ836" s="133"/>
      <c r="AK836" s="133"/>
      <c r="AL836" s="133"/>
      <c r="AM836" s="133"/>
      <c r="AN836" s="133"/>
      <c r="AO836" s="133"/>
      <c r="AP836" s="133"/>
      <c r="AQ836" s="133"/>
      <c r="AR836" s="133"/>
      <c r="AS836" s="124"/>
      <c r="AT836" s="134"/>
      <c r="AU836" s="141"/>
    </row>
    <row r="837" spans="31:47" ht="12">
      <c r="AE837" s="131"/>
      <c r="AF837" s="132"/>
      <c r="AG837" s="133"/>
      <c r="AH837" s="133"/>
      <c r="AI837" s="133"/>
      <c r="AJ837" s="133"/>
      <c r="AK837" s="133"/>
      <c r="AL837" s="133"/>
      <c r="AM837" s="133"/>
      <c r="AN837" s="133"/>
      <c r="AO837" s="133"/>
      <c r="AP837" s="133"/>
      <c r="AQ837" s="133"/>
      <c r="AR837" s="133"/>
      <c r="AS837" s="124"/>
      <c r="AT837" s="134"/>
      <c r="AU837" s="141"/>
    </row>
    <row r="838" spans="31:47" ht="12">
      <c r="AE838" s="131"/>
      <c r="AF838" s="132"/>
      <c r="AG838" s="133"/>
      <c r="AH838" s="133"/>
      <c r="AI838" s="133"/>
      <c r="AJ838" s="133"/>
      <c r="AK838" s="133"/>
      <c r="AL838" s="133"/>
      <c r="AM838" s="133"/>
      <c r="AN838" s="133"/>
      <c r="AO838" s="133"/>
      <c r="AP838" s="133"/>
      <c r="AQ838" s="133"/>
      <c r="AR838" s="133"/>
      <c r="AS838" s="124"/>
      <c r="AT838" s="134"/>
      <c r="AU838" s="141"/>
    </row>
    <row r="839" spans="31:47" ht="12">
      <c r="AE839" s="131"/>
      <c r="AF839" s="132"/>
      <c r="AG839" s="133"/>
      <c r="AH839" s="133"/>
      <c r="AI839" s="133"/>
      <c r="AJ839" s="133"/>
      <c r="AK839" s="133"/>
      <c r="AL839" s="133"/>
      <c r="AM839" s="133"/>
      <c r="AN839" s="133"/>
      <c r="AO839" s="133"/>
      <c r="AP839" s="133"/>
      <c r="AQ839" s="133"/>
      <c r="AR839" s="133"/>
      <c r="AS839" s="124"/>
      <c r="AT839" s="134"/>
      <c r="AU839" s="141"/>
    </row>
    <row r="840" spans="31:47" ht="12">
      <c r="AE840" s="131"/>
      <c r="AF840" s="132"/>
      <c r="AG840" s="133"/>
      <c r="AH840" s="133"/>
      <c r="AI840" s="133"/>
      <c r="AJ840" s="133"/>
      <c r="AK840" s="133"/>
      <c r="AL840" s="133"/>
      <c r="AM840" s="133"/>
      <c r="AN840" s="133"/>
      <c r="AO840" s="133"/>
      <c r="AP840" s="133"/>
      <c r="AQ840" s="133"/>
      <c r="AR840" s="133"/>
      <c r="AS840" s="124"/>
      <c r="AT840" s="134"/>
      <c r="AU840" s="141"/>
    </row>
    <row r="841" spans="31:47" ht="12">
      <c r="AE841" s="131"/>
      <c r="AF841" s="132"/>
      <c r="AG841" s="133"/>
      <c r="AH841" s="133"/>
      <c r="AI841" s="133"/>
      <c r="AJ841" s="133"/>
      <c r="AK841" s="133"/>
      <c r="AL841" s="133"/>
      <c r="AM841" s="133"/>
      <c r="AN841" s="133"/>
      <c r="AO841" s="133"/>
      <c r="AP841" s="133"/>
      <c r="AQ841" s="133"/>
      <c r="AR841" s="133"/>
      <c r="AS841" s="124"/>
      <c r="AT841" s="134"/>
      <c r="AU841" s="141"/>
    </row>
    <row r="842" spans="31:47" ht="12">
      <c r="AE842" s="131"/>
      <c r="AF842" s="132"/>
      <c r="AG842" s="133"/>
      <c r="AH842" s="133"/>
      <c r="AI842" s="133"/>
      <c r="AJ842" s="133"/>
      <c r="AK842" s="133"/>
      <c r="AL842" s="133"/>
      <c r="AM842" s="133"/>
      <c r="AN842" s="133"/>
      <c r="AO842" s="133"/>
      <c r="AP842" s="133"/>
      <c r="AQ842" s="133"/>
      <c r="AR842" s="133"/>
      <c r="AS842" s="124"/>
      <c r="AT842" s="134"/>
      <c r="AU842" s="141"/>
    </row>
    <row r="843" spans="31:47" ht="12">
      <c r="AE843" s="131"/>
      <c r="AF843" s="132"/>
      <c r="AG843" s="133"/>
      <c r="AH843" s="133"/>
      <c r="AI843" s="133"/>
      <c r="AJ843" s="133"/>
      <c r="AK843" s="133"/>
      <c r="AL843" s="133"/>
      <c r="AM843" s="133"/>
      <c r="AN843" s="133"/>
      <c r="AO843" s="133"/>
      <c r="AP843" s="133"/>
      <c r="AQ843" s="133"/>
      <c r="AR843" s="133"/>
      <c r="AS843" s="124"/>
      <c r="AT843" s="134"/>
      <c r="AU843" s="141"/>
    </row>
    <row r="844" spans="31:47" ht="12">
      <c r="AE844" s="131"/>
      <c r="AF844" s="132"/>
      <c r="AG844" s="133"/>
      <c r="AH844" s="133"/>
      <c r="AI844" s="133"/>
      <c r="AJ844" s="133"/>
      <c r="AK844" s="133"/>
      <c r="AL844" s="133"/>
      <c r="AM844" s="133"/>
      <c r="AN844" s="133"/>
      <c r="AO844" s="133"/>
      <c r="AP844" s="133"/>
      <c r="AQ844" s="133"/>
      <c r="AR844" s="133"/>
      <c r="AS844" s="124"/>
      <c r="AT844" s="134"/>
      <c r="AU844" s="141"/>
    </row>
    <row r="845" spans="31:47" ht="12">
      <c r="AE845" s="131"/>
      <c r="AF845" s="132"/>
      <c r="AG845" s="133"/>
      <c r="AH845" s="133"/>
      <c r="AI845" s="133"/>
      <c r="AJ845" s="133"/>
      <c r="AK845" s="133"/>
      <c r="AL845" s="133"/>
      <c r="AM845" s="133"/>
      <c r="AN845" s="133"/>
      <c r="AO845" s="133"/>
      <c r="AP845" s="133"/>
      <c r="AQ845" s="133"/>
      <c r="AR845" s="133"/>
      <c r="AS845" s="124"/>
      <c r="AT845" s="134"/>
      <c r="AU845" s="141"/>
    </row>
    <row r="846" spans="31:47" ht="12">
      <c r="AE846" s="131"/>
      <c r="AF846" s="132"/>
      <c r="AG846" s="133"/>
      <c r="AH846" s="133"/>
      <c r="AI846" s="133"/>
      <c r="AJ846" s="133"/>
      <c r="AK846" s="133"/>
      <c r="AL846" s="133"/>
      <c r="AM846" s="133"/>
      <c r="AN846" s="133"/>
      <c r="AO846" s="133"/>
      <c r="AP846" s="133"/>
      <c r="AQ846" s="133"/>
      <c r="AR846" s="133"/>
      <c r="AS846" s="124"/>
      <c r="AT846" s="134"/>
      <c r="AU846" s="141"/>
    </row>
    <row r="847" spans="31:47" ht="12">
      <c r="AE847" s="131"/>
      <c r="AF847" s="132"/>
      <c r="AG847" s="133"/>
      <c r="AH847" s="133"/>
      <c r="AI847" s="133"/>
      <c r="AJ847" s="133"/>
      <c r="AK847" s="133"/>
      <c r="AL847" s="133"/>
      <c r="AM847" s="133"/>
      <c r="AN847" s="133"/>
      <c r="AO847" s="133"/>
      <c r="AP847" s="133"/>
      <c r="AQ847" s="133"/>
      <c r="AR847" s="133"/>
      <c r="AS847" s="124"/>
      <c r="AT847" s="134"/>
      <c r="AU847" s="141"/>
    </row>
    <row r="848" spans="31:47" ht="12">
      <c r="AE848" s="131"/>
      <c r="AF848" s="132"/>
      <c r="AG848" s="133"/>
      <c r="AH848" s="133"/>
      <c r="AI848" s="133"/>
      <c r="AJ848" s="133"/>
      <c r="AK848" s="133"/>
      <c r="AL848" s="133"/>
      <c r="AM848" s="133"/>
      <c r="AN848" s="133"/>
      <c r="AO848" s="133"/>
      <c r="AP848" s="133"/>
      <c r="AQ848" s="133"/>
      <c r="AR848" s="133"/>
      <c r="AS848" s="124"/>
      <c r="AT848" s="134"/>
      <c r="AU848" s="141"/>
    </row>
    <row r="849" spans="31:47" ht="12">
      <c r="AE849" s="131"/>
      <c r="AF849" s="132"/>
      <c r="AG849" s="133"/>
      <c r="AH849" s="133"/>
      <c r="AI849" s="133"/>
      <c r="AJ849" s="133"/>
      <c r="AK849" s="133"/>
      <c r="AL849" s="133"/>
      <c r="AM849" s="133"/>
      <c r="AN849" s="133"/>
      <c r="AO849" s="133"/>
      <c r="AP849" s="133"/>
      <c r="AQ849" s="133"/>
      <c r="AR849" s="133"/>
      <c r="AS849" s="124"/>
      <c r="AT849" s="134"/>
      <c r="AU849" s="141"/>
    </row>
    <row r="850" spans="31:47" ht="12">
      <c r="AE850" s="131"/>
      <c r="AF850" s="132"/>
      <c r="AG850" s="133"/>
      <c r="AH850" s="133"/>
      <c r="AI850" s="133"/>
      <c r="AJ850" s="133"/>
      <c r="AK850" s="133"/>
      <c r="AL850" s="133"/>
      <c r="AM850" s="133"/>
      <c r="AN850" s="133"/>
      <c r="AO850" s="133"/>
      <c r="AP850" s="133"/>
      <c r="AQ850" s="133"/>
      <c r="AR850" s="133"/>
      <c r="AS850" s="124"/>
      <c r="AT850" s="134"/>
      <c r="AU850" s="141"/>
    </row>
    <row r="851" spans="31:47" ht="12">
      <c r="AE851" s="131"/>
      <c r="AF851" s="132"/>
      <c r="AG851" s="133"/>
      <c r="AH851" s="133"/>
      <c r="AI851" s="133"/>
      <c r="AJ851" s="133"/>
      <c r="AK851" s="133"/>
      <c r="AL851" s="133"/>
      <c r="AM851" s="133"/>
      <c r="AN851" s="133"/>
      <c r="AO851" s="133"/>
      <c r="AP851" s="133"/>
      <c r="AQ851" s="133"/>
      <c r="AR851" s="133"/>
      <c r="AS851" s="124"/>
      <c r="AT851" s="134"/>
      <c r="AU851" s="141"/>
    </row>
    <row r="852" spans="31:47" ht="12">
      <c r="AE852" s="131"/>
      <c r="AF852" s="132"/>
      <c r="AG852" s="133"/>
      <c r="AH852" s="133"/>
      <c r="AI852" s="133"/>
      <c r="AJ852" s="133"/>
      <c r="AK852" s="133"/>
      <c r="AL852" s="133"/>
      <c r="AM852" s="133"/>
      <c r="AN852" s="133"/>
      <c r="AO852" s="133"/>
      <c r="AP852" s="133"/>
      <c r="AQ852" s="133"/>
      <c r="AR852" s="133"/>
      <c r="AS852" s="124"/>
      <c r="AT852" s="134"/>
      <c r="AU852" s="141"/>
    </row>
    <row r="853" spans="31:47" ht="12">
      <c r="AE853" s="131"/>
      <c r="AF853" s="132"/>
      <c r="AG853" s="133"/>
      <c r="AH853" s="133"/>
      <c r="AI853" s="133"/>
      <c r="AJ853" s="133"/>
      <c r="AK853" s="133"/>
      <c r="AL853" s="133"/>
      <c r="AM853" s="133"/>
      <c r="AN853" s="133"/>
      <c r="AO853" s="133"/>
      <c r="AP853" s="133"/>
      <c r="AQ853" s="133"/>
      <c r="AR853" s="133"/>
      <c r="AS853" s="124"/>
      <c r="AT853" s="134"/>
      <c r="AU853" s="141"/>
    </row>
    <row r="854" spans="31:47" ht="12">
      <c r="AE854" s="131"/>
      <c r="AF854" s="132"/>
      <c r="AG854" s="133"/>
      <c r="AH854" s="133"/>
      <c r="AI854" s="133"/>
      <c r="AJ854" s="133"/>
      <c r="AK854" s="133"/>
      <c r="AL854" s="133"/>
      <c r="AM854" s="133"/>
      <c r="AN854" s="133"/>
      <c r="AO854" s="133"/>
      <c r="AP854" s="133"/>
      <c r="AQ854" s="133"/>
      <c r="AR854" s="133"/>
      <c r="AS854" s="124"/>
      <c r="AT854" s="134"/>
      <c r="AU854" s="141"/>
    </row>
    <row r="855" spans="31:47" ht="12">
      <c r="AE855" s="131"/>
      <c r="AF855" s="132"/>
      <c r="AG855" s="133"/>
      <c r="AH855" s="133"/>
      <c r="AI855" s="133"/>
      <c r="AJ855" s="133"/>
      <c r="AK855" s="133"/>
      <c r="AL855" s="133"/>
      <c r="AM855" s="133"/>
      <c r="AN855" s="133"/>
      <c r="AO855" s="133"/>
      <c r="AP855" s="133"/>
      <c r="AQ855" s="133"/>
      <c r="AR855" s="133"/>
      <c r="AS855" s="124"/>
      <c r="AT855" s="134"/>
      <c r="AU855" s="141"/>
    </row>
    <row r="856" spans="31:47" ht="12">
      <c r="AE856" s="131"/>
      <c r="AF856" s="132"/>
      <c r="AG856" s="133"/>
      <c r="AH856" s="133"/>
      <c r="AI856" s="133"/>
      <c r="AJ856" s="133"/>
      <c r="AK856" s="133"/>
      <c r="AL856" s="133"/>
      <c r="AM856" s="133"/>
      <c r="AN856" s="133"/>
      <c r="AO856" s="133"/>
      <c r="AP856" s="133"/>
      <c r="AQ856" s="133"/>
      <c r="AR856" s="133"/>
      <c r="AS856" s="124"/>
      <c r="AT856" s="134"/>
      <c r="AU856" s="141"/>
    </row>
    <row r="857" spans="31:47" ht="12">
      <c r="AE857" s="131"/>
      <c r="AF857" s="132"/>
      <c r="AG857" s="133"/>
      <c r="AH857" s="133"/>
      <c r="AI857" s="133"/>
      <c r="AJ857" s="133"/>
      <c r="AK857" s="133"/>
      <c r="AL857" s="133"/>
      <c r="AM857" s="133"/>
      <c r="AN857" s="133"/>
      <c r="AO857" s="133"/>
      <c r="AP857" s="133"/>
      <c r="AQ857" s="133"/>
      <c r="AR857" s="133"/>
      <c r="AS857" s="124"/>
      <c r="AT857" s="134"/>
      <c r="AU857" s="141"/>
    </row>
    <row r="858" spans="31:47" ht="12">
      <c r="AE858" s="131"/>
      <c r="AF858" s="132"/>
      <c r="AG858" s="133"/>
      <c r="AH858" s="133"/>
      <c r="AI858" s="133"/>
      <c r="AJ858" s="133"/>
      <c r="AK858" s="133"/>
      <c r="AL858" s="133"/>
      <c r="AM858" s="133"/>
      <c r="AN858" s="133"/>
      <c r="AO858" s="133"/>
      <c r="AP858" s="133"/>
      <c r="AQ858" s="133"/>
      <c r="AR858" s="133"/>
      <c r="AS858" s="124"/>
      <c r="AT858" s="134"/>
      <c r="AU858" s="141"/>
    </row>
    <row r="859" spans="31:47" ht="12">
      <c r="AE859" s="131"/>
      <c r="AF859" s="132"/>
      <c r="AG859" s="133"/>
      <c r="AH859" s="133"/>
      <c r="AI859" s="133"/>
      <c r="AJ859" s="133"/>
      <c r="AK859" s="133"/>
      <c r="AL859" s="133"/>
      <c r="AM859" s="133"/>
      <c r="AN859" s="133"/>
      <c r="AO859" s="133"/>
      <c r="AP859" s="133"/>
      <c r="AQ859" s="133"/>
      <c r="AR859" s="133"/>
      <c r="AS859" s="124"/>
      <c r="AT859" s="134"/>
      <c r="AU859" s="141"/>
    </row>
    <row r="860" spans="31:47" ht="12">
      <c r="AE860" s="131"/>
      <c r="AF860" s="132"/>
      <c r="AG860" s="133"/>
      <c r="AH860" s="133"/>
      <c r="AI860" s="133"/>
      <c r="AJ860" s="133"/>
      <c r="AK860" s="133"/>
      <c r="AL860" s="133"/>
      <c r="AM860" s="133"/>
      <c r="AN860" s="133"/>
      <c r="AO860" s="133"/>
      <c r="AP860" s="133"/>
      <c r="AQ860" s="133"/>
      <c r="AR860" s="133"/>
      <c r="AS860" s="124"/>
      <c r="AT860" s="134"/>
      <c r="AU860" s="141"/>
    </row>
    <row r="861" spans="31:47" ht="12">
      <c r="AE861" s="131"/>
      <c r="AF861" s="132"/>
      <c r="AG861" s="133"/>
      <c r="AH861" s="133"/>
      <c r="AI861" s="133"/>
      <c r="AJ861" s="133"/>
      <c r="AK861" s="133"/>
      <c r="AL861" s="133"/>
      <c r="AM861" s="133"/>
      <c r="AN861" s="133"/>
      <c r="AO861" s="133"/>
      <c r="AP861" s="133"/>
      <c r="AQ861" s="133"/>
      <c r="AR861" s="133"/>
      <c r="AS861" s="124"/>
      <c r="AT861" s="134"/>
      <c r="AU861" s="141"/>
    </row>
    <row r="862" spans="31:47" ht="12">
      <c r="AE862" s="131"/>
      <c r="AF862" s="132"/>
      <c r="AG862" s="133"/>
      <c r="AH862" s="133"/>
      <c r="AI862" s="133"/>
      <c r="AJ862" s="133"/>
      <c r="AK862" s="133"/>
      <c r="AL862" s="133"/>
      <c r="AM862" s="133"/>
      <c r="AN862" s="133"/>
      <c r="AO862" s="133"/>
      <c r="AP862" s="133"/>
      <c r="AQ862" s="133"/>
      <c r="AR862" s="133"/>
      <c r="AS862" s="124"/>
      <c r="AT862" s="134"/>
      <c r="AU862" s="141"/>
    </row>
    <row r="863" spans="31:47" ht="12">
      <c r="AE863" s="131"/>
      <c r="AF863" s="132"/>
      <c r="AG863" s="133"/>
      <c r="AH863" s="133"/>
      <c r="AI863" s="133"/>
      <c r="AJ863" s="133"/>
      <c r="AK863" s="133"/>
      <c r="AL863" s="133"/>
      <c r="AM863" s="133"/>
      <c r="AN863" s="133"/>
      <c r="AO863" s="133"/>
      <c r="AP863" s="133"/>
      <c r="AQ863" s="133"/>
      <c r="AR863" s="133"/>
      <c r="AS863" s="124"/>
      <c r="AT863" s="134"/>
      <c r="AU863" s="141"/>
    </row>
    <row r="864" spans="31:47" ht="12">
      <c r="AE864" s="131"/>
      <c r="AF864" s="132"/>
      <c r="AG864" s="133"/>
      <c r="AH864" s="133"/>
      <c r="AI864" s="133"/>
      <c r="AJ864" s="133"/>
      <c r="AK864" s="133"/>
      <c r="AL864" s="133"/>
      <c r="AM864" s="133"/>
      <c r="AN864" s="133"/>
      <c r="AO864" s="133"/>
      <c r="AP864" s="133"/>
      <c r="AQ864" s="133"/>
      <c r="AR864" s="133"/>
      <c r="AS864" s="124"/>
      <c r="AT864" s="134"/>
      <c r="AU864" s="141"/>
    </row>
    <row r="865" spans="31:47" ht="12">
      <c r="AE865" s="131"/>
      <c r="AF865" s="132"/>
      <c r="AG865" s="133"/>
      <c r="AH865" s="133"/>
      <c r="AI865" s="133"/>
      <c r="AJ865" s="133"/>
      <c r="AK865" s="133"/>
      <c r="AL865" s="133"/>
      <c r="AM865" s="133"/>
      <c r="AN865" s="133"/>
      <c r="AO865" s="133"/>
      <c r="AP865" s="133"/>
      <c r="AQ865" s="133"/>
      <c r="AR865" s="133"/>
      <c r="AS865" s="124"/>
      <c r="AT865" s="134"/>
      <c r="AU865" s="141"/>
    </row>
    <row r="866" spans="31:47" ht="12">
      <c r="AE866" s="131"/>
      <c r="AF866" s="132"/>
      <c r="AG866" s="133"/>
      <c r="AH866" s="133"/>
      <c r="AI866" s="133"/>
      <c r="AJ866" s="133"/>
      <c r="AK866" s="133"/>
      <c r="AL866" s="133"/>
      <c r="AM866" s="133"/>
      <c r="AN866" s="133"/>
      <c r="AO866" s="133"/>
      <c r="AP866" s="133"/>
      <c r="AQ866" s="133"/>
      <c r="AR866" s="133"/>
      <c r="AS866" s="124"/>
      <c r="AT866" s="134"/>
      <c r="AU866" s="141"/>
    </row>
    <row r="867" spans="31:47" ht="12">
      <c r="AE867" s="131"/>
      <c r="AF867" s="132"/>
      <c r="AG867" s="133"/>
      <c r="AH867" s="133"/>
      <c r="AI867" s="133"/>
      <c r="AJ867" s="133"/>
      <c r="AK867" s="133"/>
      <c r="AL867" s="133"/>
      <c r="AM867" s="133"/>
      <c r="AN867" s="133"/>
      <c r="AO867" s="133"/>
      <c r="AP867" s="133"/>
      <c r="AQ867" s="133"/>
      <c r="AR867" s="133"/>
      <c r="AS867" s="124"/>
      <c r="AT867" s="134"/>
      <c r="AU867" s="141"/>
    </row>
    <row r="868" spans="31:47" ht="12">
      <c r="AE868" s="131"/>
      <c r="AF868" s="132"/>
      <c r="AG868" s="133"/>
      <c r="AH868" s="133"/>
      <c r="AI868" s="133"/>
      <c r="AJ868" s="133"/>
      <c r="AK868" s="133"/>
      <c r="AL868" s="133"/>
      <c r="AM868" s="133"/>
      <c r="AN868" s="133"/>
      <c r="AO868" s="133"/>
      <c r="AP868" s="133"/>
      <c r="AQ868" s="133"/>
      <c r="AR868" s="133"/>
      <c r="AS868" s="124"/>
      <c r="AT868" s="134"/>
      <c r="AU868" s="141"/>
    </row>
    <row r="869" spans="31:47" ht="12">
      <c r="AE869" s="131"/>
      <c r="AF869" s="132"/>
      <c r="AG869" s="133"/>
      <c r="AH869" s="133"/>
      <c r="AI869" s="133"/>
      <c r="AJ869" s="133"/>
      <c r="AK869" s="133"/>
      <c r="AL869" s="133"/>
      <c r="AM869" s="133"/>
      <c r="AN869" s="133"/>
      <c r="AO869" s="133"/>
      <c r="AP869" s="133"/>
      <c r="AQ869" s="133"/>
      <c r="AR869" s="133"/>
      <c r="AS869" s="124"/>
      <c r="AT869" s="134"/>
      <c r="AU869" s="141"/>
    </row>
    <row r="870" spans="31:47" ht="12">
      <c r="AE870" s="131"/>
      <c r="AF870" s="132"/>
      <c r="AG870" s="133"/>
      <c r="AH870" s="133"/>
      <c r="AI870" s="133"/>
      <c r="AJ870" s="133"/>
      <c r="AK870" s="133"/>
      <c r="AL870" s="133"/>
      <c r="AM870" s="133"/>
      <c r="AN870" s="133"/>
      <c r="AO870" s="133"/>
      <c r="AP870" s="133"/>
      <c r="AQ870" s="133"/>
      <c r="AR870" s="133"/>
      <c r="AS870" s="124"/>
      <c r="AT870" s="134"/>
      <c r="AU870" s="141"/>
    </row>
    <row r="871" spans="31:47" ht="12">
      <c r="AE871" s="131"/>
      <c r="AF871" s="132"/>
      <c r="AG871" s="133"/>
      <c r="AH871" s="133"/>
      <c r="AI871" s="133"/>
      <c r="AJ871" s="133"/>
      <c r="AK871" s="133"/>
      <c r="AL871" s="133"/>
      <c r="AM871" s="133"/>
      <c r="AN871" s="133"/>
      <c r="AO871" s="133"/>
      <c r="AP871" s="133"/>
      <c r="AQ871" s="133"/>
      <c r="AR871" s="133"/>
      <c r="AS871" s="124"/>
      <c r="AT871" s="134"/>
      <c r="AU871" s="141"/>
    </row>
    <row r="872" spans="31:47" ht="12">
      <c r="AE872" s="131"/>
      <c r="AF872" s="132"/>
      <c r="AG872" s="133"/>
      <c r="AH872" s="133"/>
      <c r="AI872" s="133"/>
      <c r="AJ872" s="133"/>
      <c r="AK872" s="133"/>
      <c r="AL872" s="133"/>
      <c r="AM872" s="133"/>
      <c r="AN872" s="133"/>
      <c r="AO872" s="133"/>
      <c r="AP872" s="133"/>
      <c r="AQ872" s="133"/>
      <c r="AR872" s="133"/>
      <c r="AS872" s="124"/>
      <c r="AT872" s="134"/>
      <c r="AU872" s="141"/>
    </row>
    <row r="873" spans="31:47" ht="12">
      <c r="AE873" s="131"/>
      <c r="AF873" s="132"/>
      <c r="AG873" s="133"/>
      <c r="AH873" s="133"/>
      <c r="AI873" s="133"/>
      <c r="AJ873" s="133"/>
      <c r="AK873" s="133"/>
      <c r="AL873" s="133"/>
      <c r="AM873" s="133"/>
      <c r="AN873" s="133"/>
      <c r="AO873" s="133"/>
      <c r="AP873" s="133"/>
      <c r="AQ873" s="133"/>
      <c r="AR873" s="133"/>
      <c r="AS873" s="124"/>
      <c r="AT873" s="134"/>
      <c r="AU873" s="141"/>
    </row>
    <row r="874" spans="31:47" ht="12">
      <c r="AE874" s="131"/>
      <c r="AF874" s="132"/>
      <c r="AG874" s="133"/>
      <c r="AH874" s="133"/>
      <c r="AI874" s="133"/>
      <c r="AJ874" s="133"/>
      <c r="AK874" s="133"/>
      <c r="AL874" s="133"/>
      <c r="AM874" s="133"/>
      <c r="AN874" s="133"/>
      <c r="AO874" s="133"/>
      <c r="AP874" s="133"/>
      <c r="AQ874" s="133"/>
      <c r="AR874" s="133"/>
      <c r="AS874" s="124"/>
      <c r="AT874" s="134"/>
      <c r="AU874" s="141"/>
    </row>
    <row r="875" spans="31:47" ht="12">
      <c r="AE875" s="131"/>
      <c r="AF875" s="132"/>
      <c r="AG875" s="133"/>
      <c r="AH875" s="133"/>
      <c r="AI875" s="133"/>
      <c r="AJ875" s="133"/>
      <c r="AK875" s="133"/>
      <c r="AL875" s="133"/>
      <c r="AM875" s="133"/>
      <c r="AN875" s="133"/>
      <c r="AO875" s="133"/>
      <c r="AP875" s="133"/>
      <c r="AQ875" s="133"/>
      <c r="AR875" s="133"/>
      <c r="AS875" s="124"/>
      <c r="AT875" s="134"/>
      <c r="AU875" s="141"/>
    </row>
    <row r="876" spans="31:47" ht="12">
      <c r="AE876" s="131"/>
      <c r="AF876" s="132"/>
      <c r="AG876" s="133"/>
      <c r="AH876" s="133"/>
      <c r="AI876" s="133"/>
      <c r="AJ876" s="133"/>
      <c r="AK876" s="133"/>
      <c r="AL876" s="133"/>
      <c r="AM876" s="133"/>
      <c r="AN876" s="133"/>
      <c r="AO876" s="133"/>
      <c r="AP876" s="133"/>
      <c r="AQ876" s="133"/>
      <c r="AR876" s="133"/>
      <c r="AS876" s="124"/>
      <c r="AT876" s="134"/>
      <c r="AU876" s="141"/>
    </row>
    <row r="877" spans="31:47" ht="12">
      <c r="AE877" s="131"/>
      <c r="AF877" s="132"/>
      <c r="AG877" s="133"/>
      <c r="AH877" s="133"/>
      <c r="AI877" s="133"/>
      <c r="AJ877" s="133"/>
      <c r="AK877" s="133"/>
      <c r="AL877" s="133"/>
      <c r="AM877" s="133"/>
      <c r="AN877" s="133"/>
      <c r="AO877" s="133"/>
      <c r="AP877" s="133"/>
      <c r="AQ877" s="133"/>
      <c r="AR877" s="133"/>
      <c r="AS877" s="124"/>
      <c r="AT877" s="134"/>
      <c r="AU877" s="141"/>
    </row>
    <row r="878" spans="31:47" ht="12">
      <c r="AE878" s="131"/>
      <c r="AF878" s="132"/>
      <c r="AG878" s="133"/>
      <c r="AH878" s="133"/>
      <c r="AI878" s="133"/>
      <c r="AJ878" s="133"/>
      <c r="AK878" s="133"/>
      <c r="AL878" s="133"/>
      <c r="AM878" s="133"/>
      <c r="AN878" s="133"/>
      <c r="AO878" s="133"/>
      <c r="AP878" s="133"/>
      <c r="AQ878" s="133"/>
      <c r="AR878" s="133"/>
      <c r="AS878" s="124"/>
      <c r="AT878" s="134"/>
      <c r="AU878" s="141"/>
    </row>
    <row r="879" spans="31:47" ht="12">
      <c r="AE879" s="131"/>
      <c r="AF879" s="132"/>
      <c r="AG879" s="133"/>
      <c r="AH879" s="133"/>
      <c r="AI879" s="133"/>
      <c r="AJ879" s="133"/>
      <c r="AK879" s="133"/>
      <c r="AL879" s="133"/>
      <c r="AM879" s="133"/>
      <c r="AN879" s="133"/>
      <c r="AO879" s="133"/>
      <c r="AP879" s="133"/>
      <c r="AQ879" s="133"/>
      <c r="AR879" s="133"/>
      <c r="AS879" s="124"/>
      <c r="AT879" s="134"/>
      <c r="AU879" s="141"/>
    </row>
    <row r="880" spans="31:47" ht="12">
      <c r="AE880" s="131"/>
      <c r="AF880" s="132"/>
      <c r="AG880" s="133"/>
      <c r="AH880" s="133"/>
      <c r="AI880" s="133"/>
      <c r="AJ880" s="133"/>
      <c r="AK880" s="133"/>
      <c r="AL880" s="133"/>
      <c r="AM880" s="133"/>
      <c r="AN880" s="133"/>
      <c r="AO880" s="133"/>
      <c r="AP880" s="133"/>
      <c r="AQ880" s="133"/>
      <c r="AR880" s="133"/>
      <c r="AS880" s="124"/>
      <c r="AT880" s="134"/>
      <c r="AU880" s="141"/>
    </row>
    <row r="881" spans="31:47" ht="12">
      <c r="AE881" s="131"/>
      <c r="AF881" s="132"/>
      <c r="AG881" s="133"/>
      <c r="AH881" s="133"/>
      <c r="AI881" s="133"/>
      <c r="AJ881" s="133"/>
      <c r="AK881" s="133"/>
      <c r="AL881" s="133"/>
      <c r="AM881" s="133"/>
      <c r="AN881" s="133"/>
      <c r="AO881" s="133"/>
      <c r="AP881" s="133"/>
      <c r="AQ881" s="133"/>
      <c r="AR881" s="133"/>
      <c r="AS881" s="124"/>
      <c r="AT881" s="134"/>
      <c r="AU881" s="141"/>
    </row>
    <row r="882" spans="31:47" ht="12">
      <c r="AE882" s="131"/>
      <c r="AF882" s="132"/>
      <c r="AG882" s="133"/>
      <c r="AH882" s="133"/>
      <c r="AI882" s="133"/>
      <c r="AJ882" s="133"/>
      <c r="AK882" s="133"/>
      <c r="AL882" s="133"/>
      <c r="AM882" s="133"/>
      <c r="AN882" s="133"/>
      <c r="AO882" s="133"/>
      <c r="AP882" s="133"/>
      <c r="AQ882" s="133"/>
      <c r="AR882" s="133"/>
      <c r="AS882" s="124"/>
      <c r="AT882" s="134"/>
      <c r="AU882" s="141"/>
    </row>
    <row r="883" spans="31:47" ht="12">
      <c r="AE883" s="131"/>
      <c r="AF883" s="132"/>
      <c r="AG883" s="133"/>
      <c r="AH883" s="133"/>
      <c r="AI883" s="133"/>
      <c r="AJ883" s="133"/>
      <c r="AK883" s="133"/>
      <c r="AL883" s="133"/>
      <c r="AM883" s="133"/>
      <c r="AN883" s="133"/>
      <c r="AO883" s="133"/>
      <c r="AP883" s="133"/>
      <c r="AQ883" s="133"/>
      <c r="AR883" s="133"/>
      <c r="AS883" s="124"/>
      <c r="AT883" s="134"/>
      <c r="AU883" s="141"/>
    </row>
    <row r="884" spans="31:47" ht="12">
      <c r="AE884" s="131"/>
      <c r="AF884" s="132"/>
      <c r="AG884" s="133"/>
      <c r="AH884" s="133"/>
      <c r="AI884" s="133"/>
      <c r="AJ884" s="133"/>
      <c r="AK884" s="133"/>
      <c r="AL884" s="133"/>
      <c r="AM884" s="133"/>
      <c r="AN884" s="133"/>
      <c r="AO884" s="133"/>
      <c r="AP884" s="133"/>
      <c r="AQ884" s="133"/>
      <c r="AR884" s="133"/>
      <c r="AS884" s="124"/>
      <c r="AT884" s="134"/>
      <c r="AU884" s="141"/>
    </row>
    <row r="885" spans="31:47" ht="12">
      <c r="AE885" s="131"/>
      <c r="AF885" s="132"/>
      <c r="AG885" s="133"/>
      <c r="AH885" s="133"/>
      <c r="AI885" s="133"/>
      <c r="AJ885" s="133"/>
      <c r="AK885" s="133"/>
      <c r="AL885" s="133"/>
      <c r="AM885" s="133"/>
      <c r="AN885" s="133"/>
      <c r="AO885" s="133"/>
      <c r="AP885" s="133"/>
      <c r="AQ885" s="133"/>
      <c r="AR885" s="133"/>
      <c r="AS885" s="124"/>
      <c r="AT885" s="134"/>
      <c r="AU885" s="141"/>
    </row>
    <row r="886" spans="31:47" ht="12">
      <c r="AE886" s="131"/>
      <c r="AF886" s="132"/>
      <c r="AG886" s="133"/>
      <c r="AH886" s="133"/>
      <c r="AI886" s="133"/>
      <c r="AJ886" s="133"/>
      <c r="AK886" s="133"/>
      <c r="AL886" s="133"/>
      <c r="AM886" s="133"/>
      <c r="AN886" s="133"/>
      <c r="AO886" s="133"/>
      <c r="AP886" s="133"/>
      <c r="AQ886" s="133"/>
      <c r="AR886" s="133"/>
      <c r="AS886" s="124"/>
      <c r="AT886" s="134"/>
      <c r="AU886" s="141"/>
    </row>
    <row r="887" spans="31:47" ht="12">
      <c r="AE887" s="131"/>
      <c r="AF887" s="132"/>
      <c r="AG887" s="133"/>
      <c r="AH887" s="133"/>
      <c r="AI887" s="133"/>
      <c r="AJ887" s="133"/>
      <c r="AK887" s="133"/>
      <c r="AL887" s="133"/>
      <c r="AM887" s="133"/>
      <c r="AN887" s="133"/>
      <c r="AO887" s="133"/>
      <c r="AP887" s="133"/>
      <c r="AQ887" s="133"/>
      <c r="AR887" s="133"/>
      <c r="AS887" s="124"/>
      <c r="AT887" s="134"/>
      <c r="AU887" s="141"/>
    </row>
    <row r="888" spans="31:47" ht="12">
      <c r="AE888" s="131"/>
      <c r="AF888" s="132"/>
      <c r="AG888" s="133"/>
      <c r="AH888" s="133"/>
      <c r="AI888" s="133"/>
      <c r="AJ888" s="133"/>
      <c r="AK888" s="133"/>
      <c r="AL888" s="133"/>
      <c r="AM888" s="133"/>
      <c r="AN888" s="133"/>
      <c r="AO888" s="133"/>
      <c r="AP888" s="133"/>
      <c r="AQ888" s="133"/>
      <c r="AR888" s="133"/>
      <c r="AS888" s="124"/>
      <c r="AT888" s="134"/>
      <c r="AU888" s="141"/>
    </row>
    <row r="889" spans="31:47" ht="12">
      <c r="AE889" s="131"/>
      <c r="AF889" s="132"/>
      <c r="AG889" s="133"/>
      <c r="AH889" s="133"/>
      <c r="AI889" s="133"/>
      <c r="AJ889" s="133"/>
      <c r="AK889" s="133"/>
      <c r="AL889" s="133"/>
      <c r="AM889" s="133"/>
      <c r="AN889" s="133"/>
      <c r="AO889" s="133"/>
      <c r="AP889" s="133"/>
      <c r="AQ889" s="133"/>
      <c r="AR889" s="133"/>
      <c r="AS889" s="124"/>
      <c r="AT889" s="134"/>
      <c r="AU889" s="141"/>
    </row>
    <row r="890" spans="31:47" ht="12">
      <c r="AE890" s="131"/>
      <c r="AF890" s="132"/>
      <c r="AG890" s="133"/>
      <c r="AH890" s="133"/>
      <c r="AI890" s="133"/>
      <c r="AJ890" s="133"/>
      <c r="AK890" s="133"/>
      <c r="AL890" s="133"/>
      <c r="AM890" s="133"/>
      <c r="AN890" s="133"/>
      <c r="AO890" s="133"/>
      <c r="AP890" s="133"/>
      <c r="AQ890" s="133"/>
      <c r="AR890" s="133"/>
      <c r="AS890" s="124"/>
      <c r="AT890" s="134"/>
      <c r="AU890" s="141"/>
    </row>
    <row r="891" spans="31:47" ht="12">
      <c r="AE891" s="131"/>
      <c r="AF891" s="132"/>
      <c r="AG891" s="133"/>
      <c r="AH891" s="133"/>
      <c r="AI891" s="133"/>
      <c r="AJ891" s="133"/>
      <c r="AK891" s="133"/>
      <c r="AL891" s="133"/>
      <c r="AM891" s="133"/>
      <c r="AN891" s="133"/>
      <c r="AO891" s="133"/>
      <c r="AP891" s="133"/>
      <c r="AQ891" s="133"/>
      <c r="AR891" s="133"/>
      <c r="AS891" s="124"/>
      <c r="AT891" s="134"/>
      <c r="AU891" s="141"/>
    </row>
    <row r="892" spans="31:47" ht="12">
      <c r="AE892" s="131"/>
      <c r="AF892" s="132"/>
      <c r="AG892" s="133"/>
      <c r="AH892" s="133"/>
      <c r="AI892" s="133"/>
      <c r="AJ892" s="133"/>
      <c r="AK892" s="133"/>
      <c r="AL892" s="133"/>
      <c r="AM892" s="133"/>
      <c r="AN892" s="133"/>
      <c r="AO892" s="133"/>
      <c r="AP892" s="133"/>
      <c r="AQ892" s="133"/>
      <c r="AR892" s="133"/>
      <c r="AS892" s="124"/>
      <c r="AT892" s="134"/>
      <c r="AU892" s="141"/>
    </row>
    <row r="893" spans="31:47" ht="12">
      <c r="AE893" s="131"/>
      <c r="AF893" s="132"/>
      <c r="AG893" s="133"/>
      <c r="AH893" s="133"/>
      <c r="AI893" s="133"/>
      <c r="AJ893" s="133"/>
      <c r="AK893" s="133"/>
      <c r="AL893" s="133"/>
      <c r="AM893" s="133"/>
      <c r="AN893" s="133"/>
      <c r="AO893" s="133"/>
      <c r="AP893" s="133"/>
      <c r="AQ893" s="133"/>
      <c r="AR893" s="133"/>
      <c r="AS893" s="124"/>
      <c r="AT893" s="134"/>
      <c r="AU893" s="141"/>
    </row>
    <row r="894" spans="31:47" ht="12">
      <c r="AE894" s="131"/>
      <c r="AF894" s="132"/>
      <c r="AG894" s="133"/>
      <c r="AH894" s="133"/>
      <c r="AI894" s="133"/>
      <c r="AJ894" s="133"/>
      <c r="AK894" s="133"/>
      <c r="AL894" s="133"/>
      <c r="AM894" s="133"/>
      <c r="AN894" s="133"/>
      <c r="AO894" s="133"/>
      <c r="AP894" s="133"/>
      <c r="AQ894" s="133"/>
      <c r="AR894" s="133"/>
      <c r="AS894" s="124"/>
      <c r="AT894" s="134"/>
      <c r="AU894" s="141"/>
    </row>
    <row r="895" spans="31:47" ht="12">
      <c r="AE895" s="131"/>
      <c r="AF895" s="132"/>
      <c r="AG895" s="133"/>
      <c r="AH895" s="133"/>
      <c r="AI895" s="133"/>
      <c r="AJ895" s="133"/>
      <c r="AK895" s="133"/>
      <c r="AL895" s="133"/>
      <c r="AM895" s="133"/>
      <c r="AN895" s="133"/>
      <c r="AO895" s="133"/>
      <c r="AP895" s="133"/>
      <c r="AQ895" s="133"/>
      <c r="AR895" s="133"/>
      <c r="AS895" s="124"/>
      <c r="AT895" s="134"/>
      <c r="AU895" s="141"/>
    </row>
    <row r="896" spans="31:47" ht="12">
      <c r="AE896" s="131"/>
      <c r="AF896" s="132"/>
      <c r="AG896" s="133"/>
      <c r="AH896" s="133"/>
      <c r="AI896" s="133"/>
      <c r="AJ896" s="133"/>
      <c r="AK896" s="133"/>
      <c r="AL896" s="133"/>
      <c r="AM896" s="133"/>
      <c r="AN896" s="133"/>
      <c r="AO896" s="133"/>
      <c r="AP896" s="133"/>
      <c r="AQ896" s="133"/>
      <c r="AR896" s="133"/>
      <c r="AS896" s="124"/>
      <c r="AT896" s="134"/>
      <c r="AU896" s="141"/>
    </row>
    <row r="897" spans="31:47" ht="12">
      <c r="AE897" s="131"/>
      <c r="AF897" s="132"/>
      <c r="AG897" s="133"/>
      <c r="AH897" s="133"/>
      <c r="AI897" s="133"/>
      <c r="AJ897" s="133"/>
      <c r="AK897" s="133"/>
      <c r="AL897" s="133"/>
      <c r="AM897" s="133"/>
      <c r="AN897" s="133"/>
      <c r="AO897" s="133"/>
      <c r="AP897" s="133"/>
      <c r="AQ897" s="133"/>
      <c r="AR897" s="133"/>
      <c r="AS897" s="124"/>
      <c r="AT897" s="134"/>
      <c r="AU897" s="141"/>
    </row>
    <row r="898" spans="31:47" ht="12">
      <c r="AE898" s="131"/>
      <c r="AF898" s="132"/>
      <c r="AG898" s="133"/>
      <c r="AH898" s="133"/>
      <c r="AI898" s="133"/>
      <c r="AJ898" s="133"/>
      <c r="AK898" s="133"/>
      <c r="AL898" s="133"/>
      <c r="AM898" s="133"/>
      <c r="AN898" s="133"/>
      <c r="AO898" s="133"/>
      <c r="AP898" s="133"/>
      <c r="AQ898" s="133"/>
      <c r="AR898" s="133"/>
      <c r="AS898" s="124"/>
      <c r="AT898" s="134"/>
      <c r="AU898" s="141"/>
    </row>
    <row r="899" spans="31:47" ht="12">
      <c r="AE899" s="131"/>
      <c r="AF899" s="132"/>
      <c r="AG899" s="133"/>
      <c r="AH899" s="133"/>
      <c r="AI899" s="133"/>
      <c r="AJ899" s="133"/>
      <c r="AK899" s="133"/>
      <c r="AL899" s="133"/>
      <c r="AM899" s="133"/>
      <c r="AN899" s="133"/>
      <c r="AO899" s="133"/>
      <c r="AP899" s="133"/>
      <c r="AQ899" s="133"/>
      <c r="AR899" s="133"/>
      <c r="AS899" s="124"/>
      <c r="AT899" s="134"/>
      <c r="AU899" s="141"/>
    </row>
    <row r="900" spans="31:47" ht="12">
      <c r="AE900" s="131"/>
      <c r="AF900" s="132"/>
      <c r="AG900" s="133"/>
      <c r="AH900" s="133"/>
      <c r="AI900" s="133"/>
      <c r="AJ900" s="133"/>
      <c r="AK900" s="133"/>
      <c r="AL900" s="133"/>
      <c r="AM900" s="133"/>
      <c r="AN900" s="133"/>
      <c r="AO900" s="133"/>
      <c r="AP900" s="133"/>
      <c r="AQ900" s="133"/>
      <c r="AR900" s="133"/>
      <c r="AS900" s="124"/>
      <c r="AT900" s="134"/>
      <c r="AU900" s="141"/>
    </row>
    <row r="901" spans="31:47" ht="12">
      <c r="AE901" s="131"/>
      <c r="AF901" s="132"/>
      <c r="AG901" s="133"/>
      <c r="AH901" s="133"/>
      <c r="AI901" s="133"/>
      <c r="AJ901" s="133"/>
      <c r="AK901" s="133"/>
      <c r="AL901" s="133"/>
      <c r="AM901" s="133"/>
      <c r="AN901" s="133"/>
      <c r="AO901" s="133"/>
      <c r="AP901" s="133"/>
      <c r="AQ901" s="133"/>
      <c r="AR901" s="133"/>
      <c r="AS901" s="124"/>
      <c r="AT901" s="134"/>
      <c r="AU901" s="141"/>
    </row>
    <row r="902" spans="31:47" ht="12">
      <c r="AE902" s="131"/>
      <c r="AF902" s="132"/>
      <c r="AG902" s="133"/>
      <c r="AH902" s="133"/>
      <c r="AI902" s="133"/>
      <c r="AJ902" s="133"/>
      <c r="AK902" s="133"/>
      <c r="AL902" s="133"/>
      <c r="AM902" s="133"/>
      <c r="AN902" s="133"/>
      <c r="AO902" s="133"/>
      <c r="AP902" s="133"/>
      <c r="AQ902" s="133"/>
      <c r="AR902" s="133"/>
      <c r="AS902" s="124"/>
      <c r="AT902" s="134"/>
      <c r="AU902" s="141"/>
    </row>
    <row r="903" spans="31:47" ht="12">
      <c r="AE903" s="131"/>
      <c r="AF903" s="132"/>
      <c r="AG903" s="133"/>
      <c r="AH903" s="133"/>
      <c r="AI903" s="133"/>
      <c r="AJ903" s="133"/>
      <c r="AK903" s="133"/>
      <c r="AL903" s="133"/>
      <c r="AM903" s="133"/>
      <c r="AN903" s="133"/>
      <c r="AO903" s="133"/>
      <c r="AP903" s="133"/>
      <c r="AQ903" s="133"/>
      <c r="AR903" s="133"/>
      <c r="AS903" s="124"/>
      <c r="AT903" s="134"/>
      <c r="AU903" s="141"/>
    </row>
    <row r="904" spans="31:47" ht="12">
      <c r="AE904" s="131"/>
      <c r="AF904" s="132"/>
      <c r="AG904" s="133"/>
      <c r="AH904" s="133"/>
      <c r="AI904" s="133"/>
      <c r="AJ904" s="133"/>
      <c r="AK904" s="133"/>
      <c r="AL904" s="133"/>
      <c r="AM904" s="133"/>
      <c r="AN904" s="133"/>
      <c r="AO904" s="133"/>
      <c r="AP904" s="133"/>
      <c r="AQ904" s="133"/>
      <c r="AR904" s="133"/>
      <c r="AS904" s="124"/>
      <c r="AT904" s="134"/>
      <c r="AU904" s="141"/>
    </row>
    <row r="905" spans="31:47" ht="12">
      <c r="AE905" s="131"/>
      <c r="AF905" s="132"/>
      <c r="AG905" s="133"/>
      <c r="AH905" s="133"/>
      <c r="AI905" s="133"/>
      <c r="AJ905" s="133"/>
      <c r="AK905" s="133"/>
      <c r="AL905" s="133"/>
      <c r="AM905" s="133"/>
      <c r="AN905" s="133"/>
      <c r="AO905" s="133"/>
      <c r="AP905" s="133"/>
      <c r="AQ905" s="133"/>
      <c r="AR905" s="133"/>
      <c r="AS905" s="124"/>
      <c r="AT905" s="134"/>
      <c r="AU905" s="141"/>
    </row>
    <row r="906" spans="31:47" ht="12">
      <c r="AE906" s="131"/>
      <c r="AF906" s="132"/>
      <c r="AG906" s="133"/>
      <c r="AH906" s="133"/>
      <c r="AI906" s="133"/>
      <c r="AJ906" s="133"/>
      <c r="AK906" s="133"/>
      <c r="AL906" s="133"/>
      <c r="AM906" s="133"/>
      <c r="AN906" s="133"/>
      <c r="AO906" s="133"/>
      <c r="AP906" s="133"/>
      <c r="AQ906" s="133"/>
      <c r="AR906" s="133"/>
      <c r="AS906" s="124"/>
      <c r="AT906" s="134"/>
      <c r="AU906" s="141"/>
    </row>
    <row r="907" spans="31:47" ht="12">
      <c r="AE907" s="131"/>
      <c r="AF907" s="132"/>
      <c r="AG907" s="133"/>
      <c r="AH907" s="133"/>
      <c r="AI907" s="133"/>
      <c r="AJ907" s="133"/>
      <c r="AK907" s="133"/>
      <c r="AL907" s="133"/>
      <c r="AM907" s="133"/>
      <c r="AN907" s="133"/>
      <c r="AO907" s="133"/>
      <c r="AP907" s="133"/>
      <c r="AQ907" s="133"/>
      <c r="AR907" s="133"/>
      <c r="AS907" s="124"/>
      <c r="AT907" s="134"/>
      <c r="AU907" s="141"/>
    </row>
    <row r="908" spans="31:47" ht="12">
      <c r="AE908" s="131"/>
      <c r="AF908" s="132"/>
      <c r="AG908" s="133"/>
      <c r="AH908" s="133"/>
      <c r="AI908" s="133"/>
      <c r="AJ908" s="133"/>
      <c r="AK908" s="133"/>
      <c r="AL908" s="133"/>
      <c r="AM908" s="133"/>
      <c r="AN908" s="133"/>
      <c r="AO908" s="133"/>
      <c r="AP908" s="133"/>
      <c r="AQ908" s="133"/>
      <c r="AR908" s="133"/>
      <c r="AS908" s="124"/>
      <c r="AT908" s="134"/>
      <c r="AU908" s="141"/>
    </row>
    <row r="909" spans="31:47" ht="12">
      <c r="AE909" s="131"/>
      <c r="AF909" s="132"/>
      <c r="AG909" s="133"/>
      <c r="AH909" s="133"/>
      <c r="AI909" s="133"/>
      <c r="AJ909" s="133"/>
      <c r="AK909" s="133"/>
      <c r="AL909" s="133"/>
      <c r="AM909" s="133"/>
      <c r="AN909" s="133"/>
      <c r="AO909" s="133"/>
      <c r="AP909" s="133"/>
      <c r="AQ909" s="133"/>
      <c r="AR909" s="133"/>
      <c r="AS909" s="124"/>
      <c r="AT909" s="134"/>
      <c r="AU909" s="141"/>
    </row>
    <row r="910" spans="31:47" ht="12">
      <c r="AE910" s="131"/>
      <c r="AF910" s="132"/>
      <c r="AG910" s="133"/>
      <c r="AH910" s="133"/>
      <c r="AI910" s="133"/>
      <c r="AJ910" s="133"/>
      <c r="AK910" s="133"/>
      <c r="AL910" s="133"/>
      <c r="AM910" s="133"/>
      <c r="AN910" s="133"/>
      <c r="AO910" s="133"/>
      <c r="AP910" s="133"/>
      <c r="AQ910" s="133"/>
      <c r="AR910" s="133"/>
      <c r="AS910" s="124"/>
      <c r="AT910" s="134"/>
      <c r="AU910" s="141"/>
    </row>
    <row r="911" spans="31:47" ht="12">
      <c r="AE911" s="131"/>
      <c r="AF911" s="132"/>
      <c r="AG911" s="133"/>
      <c r="AH911" s="133"/>
      <c r="AI911" s="133"/>
      <c r="AJ911" s="133"/>
      <c r="AK911" s="133"/>
      <c r="AL911" s="133"/>
      <c r="AM911" s="133"/>
      <c r="AN911" s="133"/>
      <c r="AO911" s="133"/>
      <c r="AP911" s="133"/>
      <c r="AQ911" s="133"/>
      <c r="AR911" s="133"/>
      <c r="AS911" s="124"/>
      <c r="AT911" s="134"/>
      <c r="AU911" s="141"/>
    </row>
    <row r="912" spans="31:47" ht="12">
      <c r="AE912" s="131"/>
      <c r="AF912" s="132"/>
      <c r="AG912" s="133"/>
      <c r="AH912" s="133"/>
      <c r="AI912" s="133"/>
      <c r="AJ912" s="133"/>
      <c r="AK912" s="133"/>
      <c r="AL912" s="133"/>
      <c r="AM912" s="133"/>
      <c r="AN912" s="133"/>
      <c r="AO912" s="133"/>
      <c r="AP912" s="133"/>
      <c r="AQ912" s="133"/>
      <c r="AR912" s="133"/>
      <c r="AS912" s="124"/>
      <c r="AT912" s="134"/>
      <c r="AU912" s="141"/>
    </row>
    <row r="913" spans="31:47" ht="12">
      <c r="AE913" s="131"/>
      <c r="AF913" s="132"/>
      <c r="AG913" s="133"/>
      <c r="AH913" s="133"/>
      <c r="AI913" s="133"/>
      <c r="AJ913" s="133"/>
      <c r="AK913" s="133"/>
      <c r="AL913" s="133"/>
      <c r="AM913" s="133"/>
      <c r="AN913" s="133"/>
      <c r="AO913" s="133"/>
      <c r="AP913" s="133"/>
      <c r="AQ913" s="133"/>
      <c r="AR913" s="133"/>
      <c r="AS913" s="124"/>
      <c r="AT913" s="134"/>
      <c r="AU913" s="141"/>
    </row>
    <row r="914" spans="31:47" ht="12">
      <c r="AE914" s="131"/>
      <c r="AF914" s="132"/>
      <c r="AG914" s="133"/>
      <c r="AH914" s="133"/>
      <c r="AI914" s="133"/>
      <c r="AJ914" s="133"/>
      <c r="AK914" s="133"/>
      <c r="AL914" s="133"/>
      <c r="AM914" s="133"/>
      <c r="AN914" s="133"/>
      <c r="AO914" s="133"/>
      <c r="AP914" s="133"/>
      <c r="AQ914" s="133"/>
      <c r="AR914" s="133"/>
      <c r="AS914" s="124"/>
      <c r="AT914" s="134"/>
      <c r="AU914" s="141"/>
    </row>
    <row r="915" spans="31:47" ht="12">
      <c r="AE915" s="131"/>
      <c r="AF915" s="132"/>
      <c r="AG915" s="133"/>
      <c r="AH915" s="133"/>
      <c r="AI915" s="133"/>
      <c r="AJ915" s="133"/>
      <c r="AK915" s="133"/>
      <c r="AL915" s="133"/>
      <c r="AM915" s="133"/>
      <c r="AN915" s="133"/>
      <c r="AO915" s="133"/>
      <c r="AP915" s="133"/>
      <c r="AQ915" s="133"/>
      <c r="AR915" s="133"/>
      <c r="AS915" s="124"/>
      <c r="AT915" s="134"/>
      <c r="AU915" s="141"/>
    </row>
    <row r="916" spans="31:47" ht="12">
      <c r="AE916" s="131"/>
      <c r="AF916" s="132"/>
      <c r="AG916" s="133"/>
      <c r="AH916" s="133"/>
      <c r="AI916" s="133"/>
      <c r="AJ916" s="133"/>
      <c r="AK916" s="133"/>
      <c r="AL916" s="133"/>
      <c r="AM916" s="133"/>
      <c r="AN916" s="133"/>
      <c r="AO916" s="133"/>
      <c r="AP916" s="133"/>
      <c r="AQ916" s="133"/>
      <c r="AR916" s="133"/>
      <c r="AS916" s="124"/>
      <c r="AT916" s="134"/>
      <c r="AU916" s="141"/>
    </row>
    <row r="917" spans="31:47" ht="12">
      <c r="AE917" s="131"/>
      <c r="AF917" s="132"/>
      <c r="AG917" s="133"/>
      <c r="AH917" s="133"/>
      <c r="AI917" s="133"/>
      <c r="AJ917" s="133"/>
      <c r="AK917" s="133"/>
      <c r="AL917" s="133"/>
      <c r="AM917" s="133"/>
      <c r="AN917" s="133"/>
      <c r="AO917" s="133"/>
      <c r="AP917" s="133"/>
      <c r="AQ917" s="133"/>
      <c r="AR917" s="133"/>
      <c r="AS917" s="124"/>
      <c r="AT917" s="134"/>
      <c r="AU917" s="141"/>
    </row>
    <row r="918" spans="31:47" ht="12">
      <c r="AE918" s="131"/>
      <c r="AF918" s="132"/>
      <c r="AG918" s="133"/>
      <c r="AH918" s="133"/>
      <c r="AI918" s="133"/>
      <c r="AJ918" s="133"/>
      <c r="AK918" s="133"/>
      <c r="AL918" s="133"/>
      <c r="AM918" s="133"/>
      <c r="AN918" s="133"/>
      <c r="AO918" s="133"/>
      <c r="AP918" s="133"/>
      <c r="AQ918" s="133"/>
      <c r="AR918" s="133"/>
      <c r="AS918" s="124"/>
      <c r="AT918" s="134"/>
      <c r="AU918" s="141"/>
    </row>
    <row r="919" spans="31:47" ht="12">
      <c r="AE919" s="131"/>
      <c r="AF919" s="132"/>
      <c r="AG919" s="133"/>
      <c r="AH919" s="133"/>
      <c r="AI919" s="133"/>
      <c r="AJ919" s="133"/>
      <c r="AK919" s="133"/>
      <c r="AL919" s="133"/>
      <c r="AM919" s="133"/>
      <c r="AN919" s="133"/>
      <c r="AO919" s="133"/>
      <c r="AP919" s="133"/>
      <c r="AQ919" s="133"/>
      <c r="AR919" s="133"/>
      <c r="AS919" s="124"/>
      <c r="AT919" s="134"/>
      <c r="AU919" s="141"/>
    </row>
    <row r="920" spans="31:47" ht="12">
      <c r="AE920" s="131"/>
      <c r="AF920" s="132"/>
      <c r="AG920" s="133"/>
      <c r="AH920" s="133"/>
      <c r="AI920" s="133"/>
      <c r="AJ920" s="133"/>
      <c r="AK920" s="133"/>
      <c r="AL920" s="133"/>
      <c r="AM920" s="133"/>
      <c r="AN920" s="133"/>
      <c r="AO920" s="133"/>
      <c r="AP920" s="133"/>
      <c r="AQ920" s="133"/>
      <c r="AR920" s="133"/>
      <c r="AS920" s="124"/>
      <c r="AT920" s="134"/>
      <c r="AU920" s="141"/>
    </row>
    <row r="921" spans="31:47" ht="12">
      <c r="AE921" s="131"/>
      <c r="AF921" s="132"/>
      <c r="AG921" s="133"/>
      <c r="AH921" s="133"/>
      <c r="AI921" s="133"/>
      <c r="AJ921" s="133"/>
      <c r="AK921" s="133"/>
      <c r="AL921" s="133"/>
      <c r="AM921" s="133"/>
      <c r="AN921" s="133"/>
      <c r="AO921" s="133"/>
      <c r="AP921" s="133"/>
      <c r="AQ921" s="133"/>
      <c r="AR921" s="133"/>
      <c r="AS921" s="124"/>
      <c r="AT921" s="134"/>
      <c r="AU921" s="141"/>
    </row>
    <row r="922" spans="31:47" ht="12">
      <c r="AE922" s="131"/>
      <c r="AF922" s="132"/>
      <c r="AG922" s="133"/>
      <c r="AH922" s="133"/>
      <c r="AI922" s="133"/>
      <c r="AJ922" s="133"/>
      <c r="AK922" s="133"/>
      <c r="AL922" s="133"/>
      <c r="AM922" s="133"/>
      <c r="AN922" s="133"/>
      <c r="AO922" s="133"/>
      <c r="AP922" s="133"/>
      <c r="AQ922" s="133"/>
      <c r="AR922" s="133"/>
      <c r="AS922" s="124"/>
      <c r="AT922" s="134"/>
      <c r="AU922" s="141"/>
    </row>
    <row r="923" spans="31:47" ht="12">
      <c r="AE923" s="131"/>
      <c r="AF923" s="132"/>
      <c r="AG923" s="133"/>
      <c r="AH923" s="133"/>
      <c r="AI923" s="133"/>
      <c r="AJ923" s="133"/>
      <c r="AK923" s="133"/>
      <c r="AL923" s="133"/>
      <c r="AM923" s="133"/>
      <c r="AN923" s="133"/>
      <c r="AO923" s="133"/>
      <c r="AP923" s="133"/>
      <c r="AQ923" s="133"/>
      <c r="AR923" s="133"/>
      <c r="AS923" s="124"/>
      <c r="AT923" s="134"/>
      <c r="AU923" s="141"/>
    </row>
    <row r="924" spans="31:47" ht="12">
      <c r="AE924" s="131"/>
      <c r="AF924" s="132"/>
      <c r="AG924" s="133"/>
      <c r="AH924" s="133"/>
      <c r="AI924" s="133"/>
      <c r="AJ924" s="133"/>
      <c r="AK924" s="133"/>
      <c r="AL924" s="133"/>
      <c r="AM924" s="133"/>
      <c r="AN924" s="133"/>
      <c r="AO924" s="133"/>
      <c r="AP924" s="133"/>
      <c r="AQ924" s="133"/>
      <c r="AR924" s="133"/>
      <c r="AS924" s="124"/>
      <c r="AT924" s="134"/>
      <c r="AU924" s="141"/>
    </row>
    <row r="925" spans="31:47" ht="12">
      <c r="AE925" s="131"/>
      <c r="AF925" s="132"/>
      <c r="AG925" s="133"/>
      <c r="AH925" s="133"/>
      <c r="AI925" s="133"/>
      <c r="AJ925" s="133"/>
      <c r="AK925" s="133"/>
      <c r="AL925" s="133"/>
      <c r="AM925" s="133"/>
      <c r="AN925" s="133"/>
      <c r="AO925" s="133"/>
      <c r="AP925" s="133"/>
      <c r="AQ925" s="133"/>
      <c r="AR925" s="133"/>
      <c r="AS925" s="124"/>
      <c r="AT925" s="134"/>
      <c r="AU925" s="141"/>
    </row>
    <row r="926" spans="31:47" ht="12">
      <c r="AE926" s="131"/>
      <c r="AF926" s="132"/>
      <c r="AG926" s="133"/>
      <c r="AH926" s="133"/>
      <c r="AI926" s="133"/>
      <c r="AJ926" s="133"/>
      <c r="AK926" s="133"/>
      <c r="AL926" s="133"/>
      <c r="AM926" s="133"/>
      <c r="AN926" s="133"/>
      <c r="AO926" s="133"/>
      <c r="AP926" s="133"/>
      <c r="AQ926" s="133"/>
      <c r="AR926" s="133"/>
      <c r="AS926" s="124"/>
      <c r="AT926" s="134"/>
      <c r="AU926" s="141"/>
    </row>
    <row r="927" spans="31:47" ht="12">
      <c r="AE927" s="131"/>
      <c r="AF927" s="132"/>
      <c r="AG927" s="133"/>
      <c r="AH927" s="133"/>
      <c r="AI927" s="133"/>
      <c r="AJ927" s="133"/>
      <c r="AK927" s="133"/>
      <c r="AL927" s="133"/>
      <c r="AM927" s="133"/>
      <c r="AN927" s="133"/>
      <c r="AO927" s="133"/>
      <c r="AP927" s="133"/>
      <c r="AQ927" s="133"/>
      <c r="AR927" s="133"/>
      <c r="AS927" s="124"/>
      <c r="AT927" s="134"/>
      <c r="AU927" s="141"/>
    </row>
    <row r="928" spans="31:47" ht="12">
      <c r="AE928" s="131"/>
      <c r="AF928" s="132"/>
      <c r="AG928" s="133"/>
      <c r="AH928" s="133"/>
      <c r="AI928" s="133"/>
      <c r="AJ928" s="133"/>
      <c r="AK928" s="133"/>
      <c r="AL928" s="133"/>
      <c r="AM928" s="133"/>
      <c r="AN928" s="133"/>
      <c r="AO928" s="133"/>
      <c r="AP928" s="133"/>
      <c r="AQ928" s="133"/>
      <c r="AR928" s="133"/>
      <c r="AS928" s="124"/>
      <c r="AT928" s="134"/>
      <c r="AU928" s="141"/>
    </row>
    <row r="929" spans="31:47" ht="12">
      <c r="AE929" s="131"/>
      <c r="AF929" s="132"/>
      <c r="AG929" s="133"/>
      <c r="AH929" s="133"/>
      <c r="AI929" s="133"/>
      <c r="AJ929" s="133"/>
      <c r="AK929" s="133"/>
      <c r="AL929" s="133"/>
      <c r="AM929" s="133"/>
      <c r="AN929" s="133"/>
      <c r="AO929" s="133"/>
      <c r="AP929" s="133"/>
      <c r="AQ929" s="133"/>
      <c r="AR929" s="133"/>
      <c r="AS929" s="124"/>
      <c r="AT929" s="134"/>
      <c r="AU929" s="141"/>
    </row>
    <row r="930" spans="31:47" ht="12">
      <c r="AE930" s="131"/>
      <c r="AF930" s="132"/>
      <c r="AG930" s="133"/>
      <c r="AH930" s="133"/>
      <c r="AI930" s="133"/>
      <c r="AJ930" s="133"/>
      <c r="AK930" s="133"/>
      <c r="AL930" s="133"/>
      <c r="AM930" s="133"/>
      <c r="AN930" s="133"/>
      <c r="AO930" s="133"/>
      <c r="AP930" s="133"/>
      <c r="AQ930" s="133"/>
      <c r="AR930" s="133"/>
      <c r="AS930" s="124"/>
      <c r="AT930" s="134"/>
      <c r="AU930" s="141"/>
    </row>
    <row r="931" spans="31:47" ht="12">
      <c r="AE931" s="131"/>
      <c r="AF931" s="132"/>
      <c r="AG931" s="133"/>
      <c r="AH931" s="133"/>
      <c r="AI931" s="133"/>
      <c r="AJ931" s="133"/>
      <c r="AK931" s="133"/>
      <c r="AL931" s="133"/>
      <c r="AM931" s="133"/>
      <c r="AN931" s="133"/>
      <c r="AO931" s="133"/>
      <c r="AP931" s="133"/>
      <c r="AQ931" s="133"/>
      <c r="AR931" s="133"/>
      <c r="AS931" s="124"/>
      <c r="AT931" s="134"/>
      <c r="AU931" s="141"/>
    </row>
    <row r="932" spans="31:47" ht="12">
      <c r="AE932" s="131"/>
      <c r="AF932" s="132"/>
      <c r="AG932" s="133"/>
      <c r="AH932" s="133"/>
      <c r="AI932" s="133"/>
      <c r="AJ932" s="133"/>
      <c r="AK932" s="133"/>
      <c r="AL932" s="133"/>
      <c r="AM932" s="133"/>
      <c r="AN932" s="133"/>
      <c r="AO932" s="133"/>
      <c r="AP932" s="133"/>
      <c r="AQ932" s="133"/>
      <c r="AR932" s="133"/>
      <c r="AS932" s="124"/>
      <c r="AT932" s="134"/>
      <c r="AU932" s="141"/>
    </row>
    <row r="933" spans="31:47" ht="12">
      <c r="AE933" s="131"/>
      <c r="AF933" s="132"/>
      <c r="AG933" s="133"/>
      <c r="AH933" s="133"/>
      <c r="AI933" s="133"/>
      <c r="AJ933" s="133"/>
      <c r="AK933" s="133"/>
      <c r="AL933" s="133"/>
      <c r="AM933" s="133"/>
      <c r="AN933" s="133"/>
      <c r="AO933" s="133"/>
      <c r="AP933" s="133"/>
      <c r="AQ933" s="133"/>
      <c r="AR933" s="133"/>
      <c r="AS933" s="124"/>
      <c r="AT933" s="134"/>
      <c r="AU933" s="141"/>
    </row>
    <row r="934" spans="31:47" ht="12">
      <c r="AE934" s="131"/>
      <c r="AF934" s="132"/>
      <c r="AG934" s="133"/>
      <c r="AH934" s="133"/>
      <c r="AI934" s="133"/>
      <c r="AJ934" s="133"/>
      <c r="AK934" s="133"/>
      <c r="AL934" s="133"/>
      <c r="AM934" s="133"/>
      <c r="AN934" s="133"/>
      <c r="AO934" s="133"/>
      <c r="AP934" s="133"/>
      <c r="AQ934" s="133"/>
      <c r="AR934" s="133"/>
      <c r="AS934" s="124"/>
      <c r="AT934" s="134"/>
      <c r="AU934" s="141"/>
    </row>
    <row r="935" spans="31:47" ht="12">
      <c r="AE935" s="131"/>
      <c r="AF935" s="132"/>
      <c r="AG935" s="133"/>
      <c r="AH935" s="133"/>
      <c r="AI935" s="133"/>
      <c r="AJ935" s="133"/>
      <c r="AK935" s="133"/>
      <c r="AL935" s="133"/>
      <c r="AM935" s="133"/>
      <c r="AN935" s="133"/>
      <c r="AO935" s="133"/>
      <c r="AP935" s="133"/>
      <c r="AQ935" s="133"/>
      <c r="AR935" s="133"/>
      <c r="AS935" s="124"/>
      <c r="AT935" s="134"/>
      <c r="AU935" s="141"/>
    </row>
    <row r="936" spans="31:47" ht="12">
      <c r="AE936" s="131"/>
      <c r="AF936" s="132"/>
      <c r="AG936" s="133"/>
      <c r="AH936" s="133"/>
      <c r="AI936" s="133"/>
      <c r="AJ936" s="133"/>
      <c r="AK936" s="133"/>
      <c r="AL936" s="133"/>
      <c r="AM936" s="133"/>
      <c r="AN936" s="133"/>
      <c r="AO936" s="133"/>
      <c r="AP936" s="133"/>
      <c r="AQ936" s="133"/>
      <c r="AR936" s="133"/>
      <c r="AS936" s="124"/>
      <c r="AT936" s="134"/>
      <c r="AU936" s="141"/>
    </row>
    <row r="937" spans="31:47" ht="12">
      <c r="AE937" s="131"/>
      <c r="AF937" s="132"/>
      <c r="AG937" s="133"/>
      <c r="AH937" s="133"/>
      <c r="AI937" s="133"/>
      <c r="AJ937" s="133"/>
      <c r="AK937" s="133"/>
      <c r="AL937" s="133"/>
      <c r="AM937" s="133"/>
      <c r="AN937" s="133"/>
      <c r="AO937" s="133"/>
      <c r="AP937" s="133"/>
      <c r="AQ937" s="133"/>
      <c r="AR937" s="133"/>
      <c r="AS937" s="124"/>
      <c r="AT937" s="134"/>
      <c r="AU937" s="141"/>
    </row>
    <row r="938" spans="31:47" ht="12">
      <c r="AE938" s="131"/>
      <c r="AF938" s="132"/>
      <c r="AG938" s="133"/>
      <c r="AH938" s="133"/>
      <c r="AI938" s="133"/>
      <c r="AJ938" s="133"/>
      <c r="AK938" s="133"/>
      <c r="AL938" s="133"/>
      <c r="AM938" s="133"/>
      <c r="AN938" s="133"/>
      <c r="AO938" s="133"/>
      <c r="AP938" s="133"/>
      <c r="AQ938" s="133"/>
      <c r="AR938" s="133"/>
      <c r="AS938" s="124"/>
      <c r="AT938" s="134"/>
      <c r="AU938" s="141"/>
    </row>
    <row r="939" spans="31:47" ht="12">
      <c r="AE939" s="131"/>
      <c r="AF939" s="132"/>
      <c r="AG939" s="133"/>
      <c r="AH939" s="133"/>
      <c r="AI939" s="133"/>
      <c r="AJ939" s="133"/>
      <c r="AK939" s="133"/>
      <c r="AL939" s="133"/>
      <c r="AM939" s="133"/>
      <c r="AN939" s="133"/>
      <c r="AO939" s="133"/>
      <c r="AP939" s="133"/>
      <c r="AQ939" s="133"/>
      <c r="AR939" s="133"/>
      <c r="AS939" s="124"/>
      <c r="AT939" s="134"/>
      <c r="AU939" s="141"/>
    </row>
    <row r="940" spans="31:47" ht="12">
      <c r="AE940" s="131"/>
      <c r="AF940" s="132"/>
      <c r="AG940" s="133"/>
      <c r="AH940" s="133"/>
      <c r="AI940" s="133"/>
      <c r="AJ940" s="133"/>
      <c r="AK940" s="133"/>
      <c r="AL940" s="133"/>
      <c r="AM940" s="133"/>
      <c r="AN940" s="133"/>
      <c r="AO940" s="133"/>
      <c r="AP940" s="133"/>
      <c r="AQ940" s="133"/>
      <c r="AR940" s="133"/>
      <c r="AS940" s="124"/>
      <c r="AT940" s="134"/>
      <c r="AU940" s="141"/>
    </row>
    <row r="941" spans="31:47" ht="12">
      <c r="AE941" s="131"/>
      <c r="AF941" s="132"/>
      <c r="AG941" s="133"/>
      <c r="AH941" s="133"/>
      <c r="AI941" s="133"/>
      <c r="AJ941" s="133"/>
      <c r="AK941" s="133"/>
      <c r="AL941" s="133"/>
      <c r="AM941" s="133"/>
      <c r="AN941" s="133"/>
      <c r="AO941" s="133"/>
      <c r="AP941" s="133"/>
      <c r="AQ941" s="133"/>
      <c r="AR941" s="133"/>
      <c r="AS941" s="124"/>
      <c r="AT941" s="134"/>
      <c r="AU941" s="141"/>
    </row>
    <row r="942" spans="31:47" ht="12">
      <c r="AE942" s="131"/>
      <c r="AF942" s="132"/>
      <c r="AG942" s="133"/>
      <c r="AH942" s="133"/>
      <c r="AI942" s="133"/>
      <c r="AJ942" s="133"/>
      <c r="AK942" s="133"/>
      <c r="AL942" s="133"/>
      <c r="AM942" s="133"/>
      <c r="AN942" s="133"/>
      <c r="AO942" s="133"/>
      <c r="AP942" s="133"/>
      <c r="AQ942" s="133"/>
      <c r="AR942" s="133"/>
      <c r="AS942" s="124"/>
      <c r="AT942" s="134"/>
      <c r="AU942" s="141"/>
    </row>
    <row r="943" spans="31:47" ht="12">
      <c r="AE943" s="131"/>
      <c r="AF943" s="132"/>
      <c r="AG943" s="133"/>
      <c r="AH943" s="133"/>
      <c r="AI943" s="133"/>
      <c r="AJ943" s="133"/>
      <c r="AK943" s="133"/>
      <c r="AL943" s="133"/>
      <c r="AM943" s="133"/>
      <c r="AN943" s="133"/>
      <c r="AO943" s="133"/>
      <c r="AP943" s="133"/>
      <c r="AQ943" s="133"/>
      <c r="AR943" s="133"/>
      <c r="AS943" s="124"/>
      <c r="AT943" s="134"/>
      <c r="AU943" s="141"/>
    </row>
    <row r="944" spans="31:47" ht="12">
      <c r="AE944" s="131"/>
      <c r="AF944" s="132"/>
      <c r="AG944" s="133"/>
      <c r="AH944" s="133"/>
      <c r="AI944" s="133"/>
      <c r="AJ944" s="133"/>
      <c r="AK944" s="133"/>
      <c r="AL944" s="133"/>
      <c r="AM944" s="133"/>
      <c r="AN944" s="133"/>
      <c r="AO944" s="133"/>
      <c r="AP944" s="133"/>
      <c r="AQ944" s="133"/>
      <c r="AR944" s="133"/>
      <c r="AS944" s="124"/>
      <c r="AT944" s="134"/>
      <c r="AU944" s="141"/>
    </row>
    <row r="945" spans="31:47" ht="12">
      <c r="AE945" s="131"/>
      <c r="AF945" s="132"/>
      <c r="AG945" s="133"/>
      <c r="AH945" s="133"/>
      <c r="AI945" s="133"/>
      <c r="AJ945" s="133"/>
      <c r="AK945" s="133"/>
      <c r="AL945" s="133"/>
      <c r="AM945" s="133"/>
      <c r="AN945" s="133"/>
      <c r="AO945" s="133"/>
      <c r="AP945" s="133"/>
      <c r="AQ945" s="133"/>
      <c r="AR945" s="133"/>
      <c r="AS945" s="124"/>
      <c r="AT945" s="134"/>
      <c r="AU945" s="141"/>
    </row>
    <row r="946" spans="31:47" ht="12">
      <c r="AE946" s="131"/>
      <c r="AF946" s="132"/>
      <c r="AG946" s="133"/>
      <c r="AH946" s="133"/>
      <c r="AI946" s="133"/>
      <c r="AJ946" s="133"/>
      <c r="AK946" s="133"/>
      <c r="AL946" s="133"/>
      <c r="AM946" s="133"/>
      <c r="AN946" s="133"/>
      <c r="AO946" s="133"/>
      <c r="AP946" s="133"/>
      <c r="AQ946" s="133"/>
      <c r="AR946" s="133"/>
      <c r="AS946" s="124"/>
      <c r="AT946" s="134"/>
      <c r="AU946" s="141"/>
    </row>
    <row r="947" spans="31:47" ht="12">
      <c r="AE947" s="131"/>
      <c r="AF947" s="132"/>
      <c r="AG947" s="133"/>
      <c r="AH947" s="133"/>
      <c r="AI947" s="133"/>
      <c r="AJ947" s="133"/>
      <c r="AK947" s="133"/>
      <c r="AL947" s="133"/>
      <c r="AM947" s="133"/>
      <c r="AN947" s="133"/>
      <c r="AO947" s="133"/>
      <c r="AP947" s="133"/>
      <c r="AQ947" s="133"/>
      <c r="AR947" s="133"/>
      <c r="AS947" s="124"/>
      <c r="AT947" s="134"/>
      <c r="AU947" s="141"/>
    </row>
    <row r="948" spans="31:47" ht="12">
      <c r="AE948" s="131"/>
      <c r="AF948" s="132"/>
      <c r="AG948" s="133"/>
      <c r="AH948" s="133"/>
      <c r="AI948" s="133"/>
      <c r="AJ948" s="133"/>
      <c r="AK948" s="133"/>
      <c r="AL948" s="133"/>
      <c r="AM948" s="133"/>
      <c r="AN948" s="133"/>
      <c r="AO948" s="133"/>
      <c r="AP948" s="133"/>
      <c r="AQ948" s="133"/>
      <c r="AR948" s="133"/>
      <c r="AS948" s="124"/>
      <c r="AT948" s="134"/>
      <c r="AU948" s="141"/>
    </row>
    <row r="949" spans="31:47" ht="12">
      <c r="AE949" s="131"/>
      <c r="AF949" s="132"/>
      <c r="AG949" s="133"/>
      <c r="AH949" s="133"/>
      <c r="AI949" s="133"/>
      <c r="AJ949" s="133"/>
      <c r="AK949" s="133"/>
      <c r="AL949" s="133"/>
      <c r="AM949" s="133"/>
      <c r="AN949" s="133"/>
      <c r="AO949" s="133"/>
      <c r="AP949" s="133"/>
      <c r="AQ949" s="133"/>
      <c r="AR949" s="133"/>
      <c r="AS949" s="124"/>
      <c r="AT949" s="134"/>
      <c r="AU949" s="141"/>
    </row>
    <row r="950" spans="31:47" ht="12">
      <c r="AE950" s="131"/>
      <c r="AF950" s="132"/>
      <c r="AG950" s="133"/>
      <c r="AH950" s="133"/>
      <c r="AI950" s="133"/>
      <c r="AJ950" s="133"/>
      <c r="AK950" s="133"/>
      <c r="AL950" s="133"/>
      <c r="AM950" s="133"/>
      <c r="AN950" s="133"/>
      <c r="AO950" s="133"/>
      <c r="AP950" s="133"/>
      <c r="AQ950" s="133"/>
      <c r="AR950" s="133"/>
      <c r="AS950" s="124"/>
      <c r="AT950" s="134"/>
      <c r="AU950" s="141"/>
    </row>
    <row r="951" spans="31:47" ht="12">
      <c r="AE951" s="131"/>
      <c r="AF951" s="132"/>
      <c r="AG951" s="133"/>
      <c r="AH951" s="133"/>
      <c r="AI951" s="133"/>
      <c r="AJ951" s="133"/>
      <c r="AK951" s="133"/>
      <c r="AL951" s="133"/>
      <c r="AM951" s="133"/>
      <c r="AN951" s="133"/>
      <c r="AO951" s="133"/>
      <c r="AP951" s="133"/>
      <c r="AQ951" s="133"/>
      <c r="AR951" s="133"/>
      <c r="AS951" s="124"/>
      <c r="AT951" s="134"/>
      <c r="AU951" s="141"/>
    </row>
    <row r="952" spans="31:47" ht="12">
      <c r="AE952" s="131"/>
      <c r="AF952" s="132"/>
      <c r="AG952" s="133"/>
      <c r="AH952" s="133"/>
      <c r="AI952" s="133"/>
      <c r="AJ952" s="133"/>
      <c r="AK952" s="133"/>
      <c r="AL952" s="133"/>
      <c r="AM952" s="133"/>
      <c r="AN952" s="133"/>
      <c r="AO952" s="133"/>
      <c r="AP952" s="133"/>
      <c r="AQ952" s="133"/>
      <c r="AR952" s="133"/>
      <c r="AS952" s="124"/>
      <c r="AT952" s="134"/>
      <c r="AU952" s="141"/>
    </row>
    <row r="953" spans="31:47" ht="12">
      <c r="AE953" s="131"/>
      <c r="AF953" s="132"/>
      <c r="AG953" s="133"/>
      <c r="AH953" s="133"/>
      <c r="AI953" s="133"/>
      <c r="AJ953" s="133"/>
      <c r="AK953" s="133"/>
      <c r="AL953" s="133"/>
      <c r="AM953" s="133"/>
      <c r="AN953" s="133"/>
      <c r="AO953" s="133"/>
      <c r="AP953" s="133"/>
      <c r="AQ953" s="133"/>
      <c r="AR953" s="133"/>
      <c r="AS953" s="124"/>
      <c r="AT953" s="134"/>
      <c r="AU953" s="141"/>
    </row>
    <row r="954" spans="31:47" ht="12">
      <c r="AE954" s="131"/>
      <c r="AF954" s="132"/>
      <c r="AG954" s="133"/>
      <c r="AH954" s="133"/>
      <c r="AI954" s="133"/>
      <c r="AJ954" s="133"/>
      <c r="AK954" s="133"/>
      <c r="AL954" s="133"/>
      <c r="AM954" s="133"/>
      <c r="AN954" s="133"/>
      <c r="AO954" s="133"/>
      <c r="AP954" s="133"/>
      <c r="AQ954" s="133"/>
      <c r="AR954" s="133"/>
      <c r="AS954" s="124"/>
      <c r="AT954" s="134"/>
      <c r="AU954" s="141"/>
    </row>
    <row r="955" spans="31:47" ht="12">
      <c r="AE955" s="131"/>
      <c r="AF955" s="132"/>
      <c r="AG955" s="133"/>
      <c r="AH955" s="133"/>
      <c r="AI955" s="133"/>
      <c r="AJ955" s="133"/>
      <c r="AK955" s="133"/>
      <c r="AL955" s="133"/>
      <c r="AM955" s="133"/>
      <c r="AN955" s="133"/>
      <c r="AO955" s="133"/>
      <c r="AP955" s="133"/>
      <c r="AQ955" s="133"/>
      <c r="AR955" s="133"/>
      <c r="AS955" s="124"/>
      <c r="AT955" s="134"/>
      <c r="AU955" s="141"/>
    </row>
    <row r="956" spans="31:47" ht="12">
      <c r="AE956" s="131"/>
      <c r="AF956" s="132"/>
      <c r="AG956" s="133"/>
      <c r="AH956" s="133"/>
      <c r="AI956" s="133"/>
      <c r="AJ956" s="133"/>
      <c r="AK956" s="133"/>
      <c r="AL956" s="133"/>
      <c r="AM956" s="133"/>
      <c r="AN956" s="133"/>
      <c r="AO956" s="133"/>
      <c r="AP956" s="133"/>
      <c r="AQ956" s="133"/>
      <c r="AR956" s="133"/>
      <c r="AS956" s="124"/>
      <c r="AT956" s="134"/>
      <c r="AU956" s="141"/>
    </row>
    <row r="957" spans="31:47" ht="12">
      <c r="AE957" s="131"/>
      <c r="AF957" s="132"/>
      <c r="AG957" s="133"/>
      <c r="AH957" s="133"/>
      <c r="AI957" s="133"/>
      <c r="AJ957" s="133"/>
      <c r="AK957" s="133"/>
      <c r="AL957" s="133"/>
      <c r="AM957" s="133"/>
      <c r="AN957" s="133"/>
      <c r="AO957" s="133"/>
      <c r="AP957" s="133"/>
      <c r="AQ957" s="133"/>
      <c r="AR957" s="133"/>
      <c r="AS957" s="124"/>
      <c r="AT957" s="134"/>
      <c r="AU957" s="141"/>
    </row>
    <row r="958" spans="31:47" ht="12">
      <c r="AE958" s="131"/>
      <c r="AF958" s="132"/>
      <c r="AG958" s="133"/>
      <c r="AH958" s="133"/>
      <c r="AI958" s="133"/>
      <c r="AJ958" s="133"/>
      <c r="AK958" s="133"/>
      <c r="AL958" s="133"/>
      <c r="AM958" s="133"/>
      <c r="AN958" s="133"/>
      <c r="AO958" s="133"/>
      <c r="AP958" s="133"/>
      <c r="AQ958" s="133"/>
      <c r="AR958" s="133"/>
      <c r="AS958" s="124"/>
      <c r="AT958" s="134"/>
      <c r="AU958" s="141"/>
    </row>
    <row r="959" spans="31:47" ht="12">
      <c r="AE959" s="131"/>
      <c r="AF959" s="132"/>
      <c r="AG959" s="133"/>
      <c r="AH959" s="133"/>
      <c r="AI959" s="133"/>
      <c r="AJ959" s="133"/>
      <c r="AK959" s="133"/>
      <c r="AL959" s="133"/>
      <c r="AM959" s="133"/>
      <c r="AN959" s="133"/>
      <c r="AO959" s="133"/>
      <c r="AP959" s="133"/>
      <c r="AQ959" s="133"/>
      <c r="AR959" s="133"/>
      <c r="AS959" s="124"/>
      <c r="AT959" s="134"/>
      <c r="AU959" s="141"/>
    </row>
    <row r="960" spans="31:47" ht="12">
      <c r="AE960" s="131"/>
      <c r="AF960" s="132"/>
      <c r="AG960" s="133"/>
      <c r="AH960" s="133"/>
      <c r="AI960" s="133"/>
      <c r="AJ960" s="133"/>
      <c r="AK960" s="133"/>
      <c r="AL960" s="133"/>
      <c r="AM960" s="133"/>
      <c r="AN960" s="133"/>
      <c r="AO960" s="133"/>
      <c r="AP960" s="133"/>
      <c r="AQ960" s="133"/>
      <c r="AR960" s="133"/>
      <c r="AS960" s="124"/>
      <c r="AT960" s="134"/>
      <c r="AU960" s="141"/>
    </row>
    <row r="961" spans="31:47" ht="12">
      <c r="AE961" s="131"/>
      <c r="AF961" s="132"/>
      <c r="AG961" s="133"/>
      <c r="AH961" s="133"/>
      <c r="AI961" s="133"/>
      <c r="AJ961" s="133"/>
      <c r="AK961" s="133"/>
      <c r="AL961" s="133"/>
      <c r="AM961" s="133"/>
      <c r="AN961" s="133"/>
      <c r="AO961" s="133"/>
      <c r="AP961" s="133"/>
      <c r="AQ961" s="133"/>
      <c r="AR961" s="133"/>
      <c r="AS961" s="124"/>
      <c r="AT961" s="134"/>
      <c r="AU961" s="141"/>
    </row>
    <row r="962" spans="31:47" ht="12">
      <c r="AE962" s="131"/>
      <c r="AF962" s="132"/>
      <c r="AG962" s="133"/>
      <c r="AH962" s="133"/>
      <c r="AI962" s="133"/>
      <c r="AJ962" s="133"/>
      <c r="AK962" s="133"/>
      <c r="AL962" s="133"/>
      <c r="AM962" s="133"/>
      <c r="AN962" s="133"/>
      <c r="AO962" s="133"/>
      <c r="AP962" s="133"/>
      <c r="AQ962" s="133"/>
      <c r="AR962" s="133"/>
      <c r="AS962" s="124"/>
      <c r="AT962" s="134"/>
      <c r="AU962" s="141"/>
    </row>
    <row r="963" spans="31:47" ht="12">
      <c r="AE963" s="131"/>
      <c r="AF963" s="132"/>
      <c r="AG963" s="133"/>
      <c r="AH963" s="133"/>
      <c r="AI963" s="133"/>
      <c r="AJ963" s="133"/>
      <c r="AK963" s="133"/>
      <c r="AL963" s="133"/>
      <c r="AM963" s="133"/>
      <c r="AN963" s="133"/>
      <c r="AO963" s="133"/>
      <c r="AP963" s="133"/>
      <c r="AQ963" s="133"/>
      <c r="AR963" s="133"/>
      <c r="AS963" s="124"/>
      <c r="AT963" s="134"/>
      <c r="AU963" s="141"/>
    </row>
    <row r="964" spans="31:47" ht="12">
      <c r="AE964" s="131"/>
      <c r="AF964" s="132"/>
      <c r="AG964" s="133"/>
      <c r="AH964" s="133"/>
      <c r="AI964" s="133"/>
      <c r="AJ964" s="133"/>
      <c r="AK964" s="133"/>
      <c r="AL964" s="133"/>
      <c r="AM964" s="133"/>
      <c r="AN964" s="133"/>
      <c r="AO964" s="133"/>
      <c r="AP964" s="133"/>
      <c r="AQ964" s="133"/>
      <c r="AR964" s="133"/>
      <c r="AS964" s="124"/>
      <c r="AT964" s="134"/>
      <c r="AU964" s="141"/>
    </row>
    <row r="965" spans="31:47" ht="12">
      <c r="AE965" s="131"/>
      <c r="AF965" s="132"/>
      <c r="AG965" s="133"/>
      <c r="AH965" s="133"/>
      <c r="AI965" s="133"/>
      <c r="AJ965" s="133"/>
      <c r="AK965" s="133"/>
      <c r="AL965" s="133"/>
      <c r="AM965" s="133"/>
      <c r="AN965" s="133"/>
      <c r="AO965" s="133"/>
      <c r="AP965" s="133"/>
      <c r="AQ965" s="133"/>
      <c r="AR965" s="133"/>
      <c r="AS965" s="124"/>
      <c r="AT965" s="134"/>
      <c r="AU965" s="141"/>
    </row>
    <row r="966" spans="31:47" ht="12">
      <c r="AE966" s="131"/>
      <c r="AF966" s="132"/>
      <c r="AG966" s="133"/>
      <c r="AH966" s="133"/>
      <c r="AI966" s="133"/>
      <c r="AJ966" s="133"/>
      <c r="AK966" s="133"/>
      <c r="AL966" s="133"/>
      <c r="AM966" s="133"/>
      <c r="AN966" s="133"/>
      <c r="AO966" s="133"/>
      <c r="AP966" s="133"/>
      <c r="AQ966" s="133"/>
      <c r="AR966" s="133"/>
      <c r="AS966" s="124"/>
      <c r="AT966" s="134"/>
      <c r="AU966" s="141"/>
    </row>
    <row r="967" spans="31:47" ht="12">
      <c r="AE967" s="131"/>
      <c r="AF967" s="132"/>
      <c r="AG967" s="133"/>
      <c r="AH967" s="133"/>
      <c r="AI967" s="133"/>
      <c r="AJ967" s="133"/>
      <c r="AK967" s="133"/>
      <c r="AL967" s="133"/>
      <c r="AM967" s="133"/>
      <c r="AN967" s="133"/>
      <c r="AO967" s="133"/>
      <c r="AP967" s="133"/>
      <c r="AQ967" s="133"/>
      <c r="AR967" s="133"/>
      <c r="AS967" s="124"/>
      <c r="AT967" s="134"/>
      <c r="AU967" s="141"/>
    </row>
    <row r="968" spans="31:47" ht="12">
      <c r="AE968" s="131"/>
      <c r="AF968" s="132"/>
      <c r="AG968" s="133"/>
      <c r="AH968" s="133"/>
      <c r="AI968" s="133"/>
      <c r="AJ968" s="133"/>
      <c r="AK968" s="133"/>
      <c r="AL968" s="133"/>
      <c r="AM968" s="133"/>
      <c r="AN968" s="133"/>
      <c r="AO968" s="133"/>
      <c r="AP968" s="133"/>
      <c r="AQ968" s="133"/>
      <c r="AR968" s="133"/>
      <c r="AS968" s="124"/>
      <c r="AT968" s="134"/>
      <c r="AU968" s="141"/>
    </row>
    <row r="969" spans="31:47" ht="12">
      <c r="AE969" s="131"/>
      <c r="AF969" s="132"/>
      <c r="AG969" s="133"/>
      <c r="AH969" s="133"/>
      <c r="AI969" s="133"/>
      <c r="AJ969" s="133"/>
      <c r="AK969" s="133"/>
      <c r="AL969" s="133"/>
      <c r="AM969" s="133"/>
      <c r="AN969" s="133"/>
      <c r="AO969" s="133"/>
      <c r="AP969" s="133"/>
      <c r="AQ969" s="133"/>
      <c r="AR969" s="133"/>
      <c r="AS969" s="124"/>
      <c r="AT969" s="134"/>
      <c r="AU969" s="141"/>
    </row>
    <row r="970" spans="31:47" ht="12">
      <c r="AE970" s="131"/>
      <c r="AF970" s="132"/>
      <c r="AG970" s="133"/>
      <c r="AH970" s="133"/>
      <c r="AI970" s="133"/>
      <c r="AJ970" s="133"/>
      <c r="AK970" s="133"/>
      <c r="AL970" s="133"/>
      <c r="AM970" s="133"/>
      <c r="AN970" s="133"/>
      <c r="AO970" s="133"/>
      <c r="AP970" s="133"/>
      <c r="AQ970" s="133"/>
      <c r="AR970" s="133"/>
      <c r="AS970" s="124"/>
      <c r="AT970" s="134"/>
      <c r="AU970" s="141"/>
    </row>
    <row r="971" spans="31:47" ht="12">
      <c r="AE971" s="131"/>
      <c r="AF971" s="132"/>
      <c r="AG971" s="133"/>
      <c r="AH971" s="133"/>
      <c r="AI971" s="133"/>
      <c r="AJ971" s="133"/>
      <c r="AK971" s="133"/>
      <c r="AL971" s="133"/>
      <c r="AM971" s="133"/>
      <c r="AN971" s="133"/>
      <c r="AO971" s="133"/>
      <c r="AP971" s="133"/>
      <c r="AQ971" s="133"/>
      <c r="AR971" s="133"/>
      <c r="AS971" s="124"/>
      <c r="AT971" s="134"/>
      <c r="AU971" s="141"/>
    </row>
    <row r="972" spans="31:47" ht="12">
      <c r="AE972" s="131"/>
      <c r="AF972" s="132"/>
      <c r="AG972" s="133"/>
      <c r="AH972" s="133"/>
      <c r="AI972" s="133"/>
      <c r="AJ972" s="133"/>
      <c r="AK972" s="133"/>
      <c r="AL972" s="133"/>
      <c r="AM972" s="133"/>
      <c r="AN972" s="133"/>
      <c r="AO972" s="133"/>
      <c r="AP972" s="133"/>
      <c r="AQ972" s="133"/>
      <c r="AR972" s="133"/>
      <c r="AS972" s="124"/>
      <c r="AT972" s="134"/>
      <c r="AU972" s="141"/>
    </row>
    <row r="973" spans="31:47" ht="12">
      <c r="AE973" s="131"/>
      <c r="AF973" s="132"/>
      <c r="AG973" s="133"/>
      <c r="AH973" s="133"/>
      <c r="AI973" s="133"/>
      <c r="AJ973" s="133"/>
      <c r="AK973" s="133"/>
      <c r="AL973" s="133"/>
      <c r="AM973" s="133"/>
      <c r="AN973" s="133"/>
      <c r="AO973" s="133"/>
      <c r="AP973" s="133"/>
      <c r="AQ973" s="133"/>
      <c r="AR973" s="133"/>
      <c r="AS973" s="124"/>
      <c r="AT973" s="134"/>
      <c r="AU973" s="141"/>
    </row>
    <row r="974" spans="31:47" ht="12">
      <c r="AE974" s="131"/>
      <c r="AF974" s="132"/>
      <c r="AG974" s="133"/>
      <c r="AH974" s="133"/>
      <c r="AI974" s="133"/>
      <c r="AJ974" s="133"/>
      <c r="AK974" s="133"/>
      <c r="AL974" s="133"/>
      <c r="AM974" s="133"/>
      <c r="AN974" s="133"/>
      <c r="AO974" s="133"/>
      <c r="AP974" s="133"/>
      <c r="AQ974" s="133"/>
      <c r="AR974" s="133"/>
      <c r="AS974" s="124"/>
      <c r="AT974" s="134"/>
      <c r="AU974" s="141"/>
    </row>
    <row r="975" spans="31:47" ht="12">
      <c r="AE975" s="131"/>
      <c r="AF975" s="132"/>
      <c r="AG975" s="133"/>
      <c r="AH975" s="133"/>
      <c r="AI975" s="133"/>
      <c r="AJ975" s="133"/>
      <c r="AK975" s="133"/>
      <c r="AL975" s="133"/>
      <c r="AM975" s="133"/>
      <c r="AN975" s="133"/>
      <c r="AO975" s="133"/>
      <c r="AP975" s="133"/>
      <c r="AQ975" s="133"/>
      <c r="AR975" s="133"/>
      <c r="AS975" s="124"/>
      <c r="AT975" s="134"/>
      <c r="AU975" s="141"/>
    </row>
    <row r="976" spans="31:47" ht="12">
      <c r="AE976" s="131"/>
      <c r="AF976" s="132"/>
      <c r="AG976" s="133"/>
      <c r="AH976" s="133"/>
      <c r="AI976" s="133"/>
      <c r="AJ976" s="133"/>
      <c r="AK976" s="133"/>
      <c r="AL976" s="133"/>
      <c r="AM976" s="133"/>
      <c r="AN976" s="133"/>
      <c r="AO976" s="133"/>
      <c r="AP976" s="133"/>
      <c r="AQ976" s="133"/>
      <c r="AR976" s="133"/>
      <c r="AS976" s="124"/>
      <c r="AT976" s="134"/>
      <c r="AU976" s="141"/>
    </row>
    <row r="977" spans="31:47" ht="12">
      <c r="AE977" s="131"/>
      <c r="AF977" s="132"/>
      <c r="AG977" s="133"/>
      <c r="AH977" s="133"/>
      <c r="AI977" s="133"/>
      <c r="AJ977" s="133"/>
      <c r="AK977" s="133"/>
      <c r="AL977" s="133"/>
      <c r="AM977" s="133"/>
      <c r="AN977" s="133"/>
      <c r="AO977" s="133"/>
      <c r="AP977" s="133"/>
      <c r="AQ977" s="133"/>
      <c r="AR977" s="133"/>
      <c r="AS977" s="124"/>
      <c r="AT977" s="134"/>
      <c r="AU977" s="141"/>
    </row>
    <row r="978" spans="31:47" ht="12">
      <c r="AE978" s="131"/>
      <c r="AF978" s="132"/>
      <c r="AG978" s="133"/>
      <c r="AH978" s="133"/>
      <c r="AI978" s="133"/>
      <c r="AJ978" s="133"/>
      <c r="AK978" s="133"/>
      <c r="AL978" s="133"/>
      <c r="AM978" s="133"/>
      <c r="AN978" s="133"/>
      <c r="AO978" s="133"/>
      <c r="AP978" s="133"/>
      <c r="AQ978" s="133"/>
      <c r="AR978" s="133"/>
      <c r="AS978" s="124"/>
      <c r="AT978" s="134"/>
      <c r="AU978" s="141"/>
    </row>
    <row r="979" spans="31:47" ht="12">
      <c r="AE979" s="131"/>
      <c r="AF979" s="132"/>
      <c r="AG979" s="133"/>
      <c r="AH979" s="133"/>
      <c r="AI979" s="133"/>
      <c r="AJ979" s="133"/>
      <c r="AK979" s="133"/>
      <c r="AL979" s="133"/>
      <c r="AM979" s="133"/>
      <c r="AN979" s="133"/>
      <c r="AO979" s="133"/>
      <c r="AP979" s="133"/>
      <c r="AQ979" s="133"/>
      <c r="AR979" s="133"/>
      <c r="AS979" s="124"/>
      <c r="AT979" s="134"/>
      <c r="AU979" s="141"/>
    </row>
    <row r="980" spans="31:47" ht="12">
      <c r="AE980" s="131"/>
      <c r="AF980" s="132"/>
      <c r="AG980" s="133"/>
      <c r="AH980" s="133"/>
      <c r="AI980" s="133"/>
      <c r="AJ980" s="133"/>
      <c r="AK980" s="133"/>
      <c r="AL980" s="133"/>
      <c r="AM980" s="133"/>
      <c r="AN980" s="133"/>
      <c r="AO980" s="133"/>
      <c r="AP980" s="133"/>
      <c r="AQ980" s="133"/>
      <c r="AR980" s="133"/>
      <c r="AS980" s="124"/>
      <c r="AT980" s="134"/>
      <c r="AU980" s="141"/>
    </row>
    <row r="981" spans="31:47" ht="12">
      <c r="AE981" s="131"/>
      <c r="AF981" s="132"/>
      <c r="AG981" s="133"/>
      <c r="AH981" s="133"/>
      <c r="AI981" s="133"/>
      <c r="AJ981" s="133"/>
      <c r="AK981" s="133"/>
      <c r="AL981" s="133"/>
      <c r="AM981" s="133"/>
      <c r="AN981" s="133"/>
      <c r="AO981" s="133"/>
      <c r="AP981" s="133"/>
      <c r="AQ981" s="133"/>
      <c r="AR981" s="133"/>
      <c r="AS981" s="124"/>
      <c r="AT981" s="134"/>
      <c r="AU981" s="141"/>
    </row>
    <row r="982" spans="31:47" ht="12">
      <c r="AE982" s="131"/>
      <c r="AF982" s="132"/>
      <c r="AG982" s="133"/>
      <c r="AH982" s="133"/>
      <c r="AI982" s="133"/>
      <c r="AJ982" s="133"/>
      <c r="AK982" s="133"/>
      <c r="AL982" s="133"/>
      <c r="AM982" s="133"/>
      <c r="AN982" s="133"/>
      <c r="AO982" s="133"/>
      <c r="AP982" s="133"/>
      <c r="AQ982" s="133"/>
      <c r="AR982" s="133"/>
      <c r="AS982" s="124"/>
      <c r="AT982" s="134"/>
      <c r="AU982" s="141"/>
    </row>
    <row r="983" spans="31:47" ht="12">
      <c r="AE983" s="131"/>
      <c r="AF983" s="132"/>
      <c r="AG983" s="133"/>
      <c r="AH983" s="133"/>
      <c r="AI983" s="133"/>
      <c r="AJ983" s="133"/>
      <c r="AK983" s="133"/>
      <c r="AL983" s="133"/>
      <c r="AM983" s="133"/>
      <c r="AN983" s="133"/>
      <c r="AO983" s="133"/>
      <c r="AP983" s="133"/>
      <c r="AQ983" s="133"/>
      <c r="AR983" s="133"/>
      <c r="AS983" s="124"/>
      <c r="AT983" s="134"/>
      <c r="AU983" s="141"/>
    </row>
    <row r="984" spans="31:47" ht="12">
      <c r="AE984" s="131"/>
      <c r="AF984" s="132"/>
      <c r="AG984" s="133"/>
      <c r="AH984" s="133"/>
      <c r="AI984" s="133"/>
      <c r="AJ984" s="133"/>
      <c r="AK984" s="133"/>
      <c r="AL984" s="133"/>
      <c r="AM984" s="133"/>
      <c r="AN984" s="133"/>
      <c r="AO984" s="133"/>
      <c r="AP984" s="133"/>
      <c r="AQ984" s="133"/>
      <c r="AR984" s="133"/>
      <c r="AS984" s="124"/>
      <c r="AT984" s="134"/>
      <c r="AU984" s="141"/>
    </row>
    <row r="985" spans="31:47" ht="12">
      <c r="AE985" s="131"/>
      <c r="AF985" s="132"/>
      <c r="AG985" s="133"/>
      <c r="AH985" s="133"/>
      <c r="AI985" s="133"/>
      <c r="AJ985" s="133"/>
      <c r="AK985" s="133"/>
      <c r="AL985" s="133"/>
      <c r="AM985" s="133"/>
      <c r="AN985" s="133"/>
      <c r="AO985" s="133"/>
      <c r="AP985" s="133"/>
      <c r="AQ985" s="133"/>
      <c r="AR985" s="133"/>
      <c r="AS985" s="124"/>
      <c r="AT985" s="134"/>
      <c r="AU985" s="141"/>
    </row>
    <row r="986" spans="31:47" ht="12">
      <c r="AE986" s="131"/>
      <c r="AF986" s="132"/>
      <c r="AG986" s="133"/>
      <c r="AH986" s="133"/>
      <c r="AI986" s="133"/>
      <c r="AJ986" s="133"/>
      <c r="AK986" s="133"/>
      <c r="AL986" s="133"/>
      <c r="AM986" s="133"/>
      <c r="AN986" s="133"/>
      <c r="AO986" s="133"/>
      <c r="AP986" s="133"/>
      <c r="AQ986" s="133"/>
      <c r="AR986" s="133"/>
      <c r="AS986" s="124"/>
      <c r="AT986" s="134"/>
      <c r="AU986" s="141"/>
    </row>
    <row r="987" spans="31:47" ht="12">
      <c r="AE987" s="131"/>
      <c r="AF987" s="132"/>
      <c r="AG987" s="133"/>
      <c r="AH987" s="133"/>
      <c r="AI987" s="133"/>
      <c r="AJ987" s="133"/>
      <c r="AK987" s="133"/>
      <c r="AL987" s="133"/>
      <c r="AM987" s="133"/>
      <c r="AN987" s="133"/>
      <c r="AO987" s="133"/>
      <c r="AP987" s="133"/>
      <c r="AQ987" s="133"/>
      <c r="AR987" s="133"/>
      <c r="AS987" s="124"/>
      <c r="AT987" s="134"/>
      <c r="AU987" s="141"/>
    </row>
    <row r="988" spans="31:47" ht="12">
      <c r="AE988" s="131"/>
      <c r="AF988" s="132"/>
      <c r="AG988" s="133"/>
      <c r="AH988" s="133"/>
      <c r="AI988" s="133"/>
      <c r="AJ988" s="133"/>
      <c r="AK988" s="133"/>
      <c r="AL988" s="133"/>
      <c r="AM988" s="133"/>
      <c r="AN988" s="133"/>
      <c r="AO988" s="133"/>
      <c r="AP988" s="133"/>
      <c r="AQ988" s="133"/>
      <c r="AR988" s="133"/>
      <c r="AS988" s="124"/>
      <c r="AT988" s="134"/>
      <c r="AU988" s="141"/>
    </row>
    <row r="989" spans="31:47" ht="12">
      <c r="AE989" s="131"/>
      <c r="AF989" s="132"/>
      <c r="AG989" s="133"/>
      <c r="AH989" s="133"/>
      <c r="AI989" s="133"/>
      <c r="AJ989" s="133"/>
      <c r="AK989" s="133"/>
      <c r="AL989" s="133"/>
      <c r="AM989" s="133"/>
      <c r="AN989" s="133"/>
      <c r="AO989" s="133"/>
      <c r="AP989" s="133"/>
      <c r="AQ989" s="133"/>
      <c r="AR989" s="133"/>
      <c r="AS989" s="124"/>
      <c r="AT989" s="134"/>
      <c r="AU989" s="141"/>
    </row>
    <row r="990" spans="31:47" ht="12">
      <c r="AE990" s="131"/>
      <c r="AF990" s="132"/>
      <c r="AG990" s="133"/>
      <c r="AH990" s="133"/>
      <c r="AI990" s="133"/>
      <c r="AJ990" s="133"/>
      <c r="AK990" s="133"/>
      <c r="AL990" s="133"/>
      <c r="AM990" s="133"/>
      <c r="AN990" s="133"/>
      <c r="AO990" s="133"/>
      <c r="AP990" s="133"/>
      <c r="AQ990" s="133"/>
      <c r="AR990" s="133"/>
      <c r="AS990" s="124"/>
      <c r="AT990" s="134"/>
      <c r="AU990" s="141"/>
    </row>
    <row r="991" spans="31:47" ht="12">
      <c r="AE991" s="131"/>
      <c r="AF991" s="132"/>
      <c r="AG991" s="133"/>
      <c r="AH991" s="133"/>
      <c r="AI991" s="133"/>
      <c r="AJ991" s="133"/>
      <c r="AK991" s="133"/>
      <c r="AL991" s="133"/>
      <c r="AM991" s="133"/>
      <c r="AN991" s="133"/>
      <c r="AO991" s="133"/>
      <c r="AP991" s="133"/>
      <c r="AQ991" s="133"/>
      <c r="AR991" s="133"/>
      <c r="AS991" s="124"/>
      <c r="AT991" s="134"/>
      <c r="AU991" s="141"/>
    </row>
    <row r="992" spans="31:47" ht="12">
      <c r="AE992" s="131"/>
      <c r="AF992" s="132"/>
      <c r="AG992" s="133"/>
      <c r="AH992" s="133"/>
      <c r="AI992" s="133"/>
      <c r="AJ992" s="133"/>
      <c r="AK992" s="133"/>
      <c r="AL992" s="133"/>
      <c r="AM992" s="133"/>
      <c r="AN992" s="133"/>
      <c r="AO992" s="133"/>
      <c r="AP992" s="133"/>
      <c r="AQ992" s="133"/>
      <c r="AR992" s="133"/>
      <c r="AS992" s="124"/>
      <c r="AT992" s="134"/>
      <c r="AU992" s="141"/>
    </row>
    <row r="993" spans="31:47" ht="12">
      <c r="AE993" s="131"/>
      <c r="AF993" s="132"/>
      <c r="AG993" s="133"/>
      <c r="AH993" s="133"/>
      <c r="AI993" s="133"/>
      <c r="AJ993" s="133"/>
      <c r="AK993" s="133"/>
      <c r="AL993" s="133"/>
      <c r="AM993" s="133"/>
      <c r="AN993" s="133"/>
      <c r="AO993" s="133"/>
      <c r="AP993" s="133"/>
      <c r="AQ993" s="133"/>
      <c r="AR993" s="133"/>
      <c r="AS993" s="124"/>
      <c r="AT993" s="134"/>
      <c r="AU993" s="141"/>
    </row>
    <row r="994" spans="31:47" ht="12">
      <c r="AE994" s="131"/>
      <c r="AF994" s="132"/>
      <c r="AG994" s="133"/>
      <c r="AH994" s="133"/>
      <c r="AI994" s="133"/>
      <c r="AJ994" s="133"/>
      <c r="AK994" s="133"/>
      <c r="AL994" s="133"/>
      <c r="AM994" s="133"/>
      <c r="AN994" s="133"/>
      <c r="AO994" s="133"/>
      <c r="AP994" s="133"/>
      <c r="AQ994" s="133"/>
      <c r="AR994" s="133"/>
      <c r="AS994" s="124"/>
      <c r="AT994" s="134"/>
      <c r="AU994" s="141"/>
    </row>
    <row r="995" spans="31:47" ht="12">
      <c r="AE995" s="131"/>
      <c r="AF995" s="132"/>
      <c r="AG995" s="133"/>
      <c r="AH995" s="133"/>
      <c r="AI995" s="133"/>
      <c r="AJ995" s="133"/>
      <c r="AK995" s="133"/>
      <c r="AL995" s="133"/>
      <c r="AM995" s="133"/>
      <c r="AN995" s="133"/>
      <c r="AO995" s="133"/>
      <c r="AP995" s="133"/>
      <c r="AQ995" s="133"/>
      <c r="AR995" s="133"/>
      <c r="AS995" s="124"/>
      <c r="AT995" s="134"/>
      <c r="AU995" s="141"/>
    </row>
    <row r="996" spans="31:47" ht="12">
      <c r="AE996" s="131"/>
      <c r="AF996" s="132"/>
      <c r="AG996" s="133"/>
      <c r="AH996" s="133"/>
      <c r="AI996" s="133"/>
      <c r="AJ996" s="133"/>
      <c r="AK996" s="133"/>
      <c r="AL996" s="133"/>
      <c r="AM996" s="133"/>
      <c r="AN996" s="133"/>
      <c r="AO996" s="133"/>
      <c r="AP996" s="133"/>
      <c r="AQ996" s="133"/>
      <c r="AR996" s="133"/>
      <c r="AS996" s="124"/>
      <c r="AT996" s="134"/>
      <c r="AU996" s="141"/>
    </row>
    <row r="997" spans="31:47" ht="12">
      <c r="AE997" s="131"/>
      <c r="AF997" s="132"/>
      <c r="AG997" s="133"/>
      <c r="AH997" s="133"/>
      <c r="AI997" s="133"/>
      <c r="AJ997" s="133"/>
      <c r="AK997" s="133"/>
      <c r="AL997" s="133"/>
      <c r="AM997" s="133"/>
      <c r="AN997" s="133"/>
      <c r="AO997" s="133"/>
      <c r="AP997" s="133"/>
      <c r="AQ997" s="133"/>
      <c r="AR997" s="133"/>
      <c r="AS997" s="124"/>
      <c r="AT997" s="134"/>
      <c r="AU997" s="141"/>
    </row>
    <row r="998" spans="31:47" ht="12">
      <c r="AE998" s="131"/>
      <c r="AF998" s="132"/>
      <c r="AG998" s="133"/>
      <c r="AH998" s="133"/>
      <c r="AI998" s="133"/>
      <c r="AJ998" s="133"/>
      <c r="AK998" s="133"/>
      <c r="AL998" s="133"/>
      <c r="AM998" s="133"/>
      <c r="AN998" s="133"/>
      <c r="AO998" s="133"/>
      <c r="AP998" s="133"/>
      <c r="AQ998" s="133"/>
      <c r="AR998" s="133"/>
      <c r="AS998" s="124"/>
      <c r="AT998" s="134"/>
      <c r="AU998" s="141"/>
    </row>
    <row r="999" spans="31:47" ht="12">
      <c r="AE999" s="131"/>
      <c r="AF999" s="132"/>
      <c r="AG999" s="133"/>
      <c r="AH999" s="133"/>
      <c r="AI999" s="133"/>
      <c r="AJ999" s="133"/>
      <c r="AK999" s="133"/>
      <c r="AL999" s="133"/>
      <c r="AM999" s="133"/>
      <c r="AN999" s="133"/>
      <c r="AO999" s="133"/>
      <c r="AP999" s="133"/>
      <c r="AQ999" s="133"/>
      <c r="AR999" s="133"/>
      <c r="AS999" s="124"/>
      <c r="AT999" s="134"/>
      <c r="AU999" s="141"/>
    </row>
    <row r="1000" spans="31:47" ht="12">
      <c r="AE1000" s="131"/>
      <c r="AF1000" s="132"/>
      <c r="AG1000" s="133"/>
      <c r="AH1000" s="133"/>
      <c r="AI1000" s="133"/>
      <c r="AJ1000" s="133"/>
      <c r="AK1000" s="133"/>
      <c r="AL1000" s="133"/>
      <c r="AM1000" s="133"/>
      <c r="AN1000" s="133"/>
      <c r="AO1000" s="133"/>
      <c r="AP1000" s="133"/>
      <c r="AQ1000" s="133"/>
      <c r="AR1000" s="133"/>
      <c r="AS1000" s="124"/>
      <c r="AT1000" s="134"/>
      <c r="AU1000" s="141"/>
    </row>
    <row r="1001" spans="31:47" ht="12">
      <c r="AE1001" s="131"/>
      <c r="AF1001" s="132"/>
      <c r="AG1001" s="133"/>
      <c r="AH1001" s="133"/>
      <c r="AI1001" s="133"/>
      <c r="AJ1001" s="133"/>
      <c r="AK1001" s="133"/>
      <c r="AL1001" s="133"/>
      <c r="AM1001" s="133"/>
      <c r="AN1001" s="133"/>
      <c r="AO1001" s="133"/>
      <c r="AP1001" s="133"/>
      <c r="AQ1001" s="133"/>
      <c r="AR1001" s="133"/>
      <c r="AS1001" s="124"/>
      <c r="AT1001" s="134"/>
      <c r="AU1001" s="141"/>
    </row>
    <row r="1002" spans="31:47" ht="12">
      <c r="AE1002" s="131"/>
      <c r="AF1002" s="132"/>
      <c r="AG1002" s="133"/>
      <c r="AH1002" s="133"/>
      <c r="AI1002" s="133"/>
      <c r="AJ1002" s="133"/>
      <c r="AK1002" s="133"/>
      <c r="AL1002" s="133"/>
      <c r="AM1002" s="133"/>
      <c r="AN1002" s="133"/>
      <c r="AO1002" s="133"/>
      <c r="AP1002" s="133"/>
      <c r="AQ1002" s="133"/>
      <c r="AR1002" s="133"/>
      <c r="AS1002" s="124"/>
      <c r="AT1002" s="134"/>
      <c r="AU1002" s="141"/>
    </row>
    <row r="1003" spans="31:47" ht="12">
      <c r="AE1003" s="131"/>
      <c r="AF1003" s="132"/>
      <c r="AG1003" s="133"/>
      <c r="AH1003" s="133"/>
      <c r="AI1003" s="133"/>
      <c r="AJ1003" s="133"/>
      <c r="AK1003" s="133"/>
      <c r="AL1003" s="133"/>
      <c r="AM1003" s="133"/>
      <c r="AN1003" s="133"/>
      <c r="AO1003" s="133"/>
      <c r="AP1003" s="133"/>
      <c r="AQ1003" s="133"/>
      <c r="AR1003" s="133"/>
      <c r="AS1003" s="124"/>
      <c r="AT1003" s="134"/>
      <c r="AU1003" s="141"/>
    </row>
    <row r="1004" spans="31:47" ht="12">
      <c r="AE1004" s="131"/>
      <c r="AF1004" s="132"/>
      <c r="AG1004" s="133"/>
      <c r="AH1004" s="133"/>
      <c r="AI1004" s="133"/>
      <c r="AJ1004" s="133"/>
      <c r="AK1004" s="133"/>
      <c r="AL1004" s="133"/>
      <c r="AM1004" s="133"/>
      <c r="AN1004" s="133"/>
      <c r="AO1004" s="133"/>
      <c r="AP1004" s="133"/>
      <c r="AQ1004" s="133"/>
      <c r="AR1004" s="133"/>
      <c r="AS1004" s="124"/>
      <c r="AT1004" s="134"/>
      <c r="AU1004" s="141"/>
    </row>
    <row r="1005" spans="31:47" ht="12">
      <c r="AE1005" s="131"/>
      <c r="AF1005" s="132"/>
      <c r="AG1005" s="133"/>
      <c r="AH1005" s="133"/>
      <c r="AI1005" s="133"/>
      <c r="AJ1005" s="133"/>
      <c r="AK1005" s="133"/>
      <c r="AL1005" s="133"/>
      <c r="AM1005" s="133"/>
      <c r="AN1005" s="133"/>
      <c r="AO1005" s="133"/>
      <c r="AP1005" s="133"/>
      <c r="AQ1005" s="133"/>
      <c r="AR1005" s="133"/>
      <c r="AS1005" s="124"/>
      <c r="AT1005" s="134"/>
      <c r="AU1005" s="141"/>
    </row>
    <row r="1006" spans="31:47" ht="12">
      <c r="AE1006" s="131"/>
      <c r="AF1006" s="132"/>
      <c r="AG1006" s="133"/>
      <c r="AH1006" s="133"/>
      <c r="AI1006" s="133"/>
      <c r="AJ1006" s="133"/>
      <c r="AK1006" s="133"/>
      <c r="AL1006" s="133"/>
      <c r="AM1006" s="133"/>
      <c r="AN1006" s="133"/>
      <c r="AO1006" s="133"/>
      <c r="AP1006" s="133"/>
      <c r="AQ1006" s="133"/>
      <c r="AR1006" s="133"/>
      <c r="AS1006" s="124"/>
      <c r="AT1006" s="134"/>
      <c r="AU1006" s="141"/>
    </row>
    <row r="1007" spans="31:47" ht="12">
      <c r="AE1007" s="131"/>
      <c r="AF1007" s="132"/>
      <c r="AG1007" s="133"/>
      <c r="AH1007" s="133"/>
      <c r="AI1007" s="133"/>
      <c r="AJ1007" s="133"/>
      <c r="AK1007" s="133"/>
      <c r="AL1007" s="133"/>
      <c r="AM1007" s="133"/>
      <c r="AN1007" s="133"/>
      <c r="AO1007" s="133"/>
      <c r="AP1007" s="133"/>
      <c r="AQ1007" s="133"/>
      <c r="AR1007" s="133"/>
      <c r="AS1007" s="124"/>
      <c r="AT1007" s="134"/>
      <c r="AU1007" s="141"/>
    </row>
    <row r="1008" spans="31:47" ht="12">
      <c r="AE1008" s="131"/>
      <c r="AF1008" s="132"/>
      <c r="AG1008" s="133"/>
      <c r="AH1008" s="133"/>
      <c r="AI1008" s="133"/>
      <c r="AJ1008" s="133"/>
      <c r="AK1008" s="133"/>
      <c r="AL1008" s="133"/>
      <c r="AM1008" s="133"/>
      <c r="AN1008" s="133"/>
      <c r="AO1008" s="133"/>
      <c r="AP1008" s="133"/>
      <c r="AQ1008" s="133"/>
      <c r="AR1008" s="133"/>
      <c r="AS1008" s="124"/>
      <c r="AT1008" s="134"/>
      <c r="AU1008" s="141"/>
    </row>
    <row r="1009" spans="31:47" ht="12">
      <c r="AE1009" s="131"/>
      <c r="AF1009" s="132"/>
      <c r="AG1009" s="133"/>
      <c r="AH1009" s="133"/>
      <c r="AI1009" s="133"/>
      <c r="AJ1009" s="133"/>
      <c r="AK1009" s="133"/>
      <c r="AL1009" s="133"/>
      <c r="AM1009" s="133"/>
      <c r="AN1009" s="133"/>
      <c r="AO1009" s="133"/>
      <c r="AP1009" s="133"/>
      <c r="AQ1009" s="133"/>
      <c r="AR1009" s="133"/>
      <c r="AS1009" s="124"/>
      <c r="AT1009" s="134"/>
      <c r="AU1009" s="141"/>
    </row>
    <row r="1010" spans="31:47" ht="12">
      <c r="AE1010" s="131"/>
      <c r="AF1010" s="132"/>
      <c r="AG1010" s="133"/>
      <c r="AH1010" s="133"/>
      <c r="AI1010" s="133"/>
      <c r="AJ1010" s="133"/>
      <c r="AK1010" s="133"/>
      <c r="AL1010" s="133"/>
      <c r="AM1010" s="133"/>
      <c r="AN1010" s="133"/>
      <c r="AO1010" s="133"/>
      <c r="AP1010" s="133"/>
      <c r="AQ1010" s="133"/>
      <c r="AR1010" s="133"/>
      <c r="AS1010" s="124"/>
      <c r="AT1010" s="134"/>
      <c r="AU1010" s="141"/>
    </row>
    <row r="1011" spans="31:47" ht="12">
      <c r="AE1011" s="131"/>
      <c r="AF1011" s="132"/>
      <c r="AG1011" s="133"/>
      <c r="AH1011" s="133"/>
      <c r="AI1011" s="133"/>
      <c r="AJ1011" s="133"/>
      <c r="AK1011" s="133"/>
      <c r="AL1011" s="133"/>
      <c r="AM1011" s="133"/>
      <c r="AN1011" s="133"/>
      <c r="AO1011" s="133"/>
      <c r="AP1011" s="133"/>
      <c r="AQ1011" s="133"/>
      <c r="AR1011" s="133"/>
      <c r="AS1011" s="124"/>
      <c r="AT1011" s="134"/>
      <c r="AU1011" s="141"/>
    </row>
    <row r="1012" spans="31:47" ht="12">
      <c r="AE1012" s="131"/>
      <c r="AF1012" s="132"/>
      <c r="AG1012" s="133"/>
      <c r="AH1012" s="133"/>
      <c r="AI1012" s="133"/>
      <c r="AJ1012" s="133"/>
      <c r="AK1012" s="133"/>
      <c r="AL1012" s="133"/>
      <c r="AM1012" s="133"/>
      <c r="AN1012" s="133"/>
      <c r="AO1012" s="133"/>
      <c r="AP1012" s="133"/>
      <c r="AQ1012" s="133"/>
      <c r="AR1012" s="133"/>
      <c r="AS1012" s="124"/>
      <c r="AT1012" s="134"/>
      <c r="AU1012" s="141"/>
    </row>
    <row r="1013" spans="31:47" ht="12">
      <c r="AE1013" s="131"/>
      <c r="AF1013" s="132"/>
      <c r="AG1013" s="133"/>
      <c r="AH1013" s="133"/>
      <c r="AI1013" s="133"/>
      <c r="AJ1013" s="133"/>
      <c r="AK1013" s="133"/>
      <c r="AL1013" s="133"/>
      <c r="AM1013" s="133"/>
      <c r="AN1013" s="133"/>
      <c r="AO1013" s="133"/>
      <c r="AP1013" s="133"/>
      <c r="AQ1013" s="133"/>
      <c r="AR1013" s="133"/>
      <c r="AS1013" s="124"/>
      <c r="AT1013" s="134"/>
      <c r="AU1013" s="141"/>
    </row>
    <row r="1014" spans="31:47" ht="12">
      <c r="AE1014" s="131"/>
      <c r="AF1014" s="132"/>
      <c r="AG1014" s="133"/>
      <c r="AH1014" s="133"/>
      <c r="AI1014" s="133"/>
      <c r="AJ1014" s="133"/>
      <c r="AK1014" s="133"/>
      <c r="AL1014" s="133"/>
      <c r="AM1014" s="133"/>
      <c r="AN1014" s="133"/>
      <c r="AO1014" s="133"/>
      <c r="AP1014" s="133"/>
      <c r="AQ1014" s="133"/>
      <c r="AR1014" s="133"/>
      <c r="AS1014" s="124"/>
      <c r="AT1014" s="134"/>
      <c r="AU1014" s="141"/>
    </row>
    <row r="1015" spans="31:47" ht="12">
      <c r="AE1015" s="131"/>
      <c r="AF1015" s="132"/>
      <c r="AG1015" s="133"/>
      <c r="AH1015" s="133"/>
      <c r="AI1015" s="133"/>
      <c r="AJ1015" s="133"/>
      <c r="AK1015" s="133"/>
      <c r="AL1015" s="133"/>
      <c r="AM1015" s="133"/>
      <c r="AN1015" s="133"/>
      <c r="AO1015" s="133"/>
      <c r="AP1015" s="133"/>
      <c r="AQ1015" s="133"/>
      <c r="AR1015" s="133"/>
      <c r="AS1015" s="124"/>
      <c r="AT1015" s="134"/>
      <c r="AU1015" s="141"/>
    </row>
    <row r="1016" spans="31:47" ht="12">
      <c r="AE1016" s="131"/>
      <c r="AF1016" s="132"/>
      <c r="AG1016" s="133"/>
      <c r="AH1016" s="133"/>
      <c r="AI1016" s="133"/>
      <c r="AJ1016" s="133"/>
      <c r="AK1016" s="133"/>
      <c r="AL1016" s="133"/>
      <c r="AM1016" s="133"/>
      <c r="AN1016" s="133"/>
      <c r="AO1016" s="133"/>
      <c r="AP1016" s="133"/>
      <c r="AQ1016" s="133"/>
      <c r="AR1016" s="133"/>
      <c r="AS1016" s="124"/>
      <c r="AT1016" s="134"/>
      <c r="AU1016" s="141"/>
    </row>
    <row r="1017" spans="31:47" ht="12">
      <c r="AE1017" s="131"/>
      <c r="AF1017" s="132"/>
      <c r="AG1017" s="133"/>
      <c r="AH1017" s="133"/>
      <c r="AI1017" s="133"/>
      <c r="AJ1017" s="133"/>
      <c r="AK1017" s="133"/>
      <c r="AL1017" s="133"/>
      <c r="AM1017" s="133"/>
      <c r="AN1017" s="133"/>
      <c r="AO1017" s="133"/>
      <c r="AP1017" s="133"/>
      <c r="AQ1017" s="133"/>
      <c r="AR1017" s="133"/>
      <c r="AS1017" s="124"/>
      <c r="AT1017" s="134"/>
      <c r="AU1017" s="141"/>
    </row>
    <row r="1018" spans="31:47" ht="12">
      <c r="AE1018" s="131"/>
      <c r="AF1018" s="132"/>
      <c r="AG1018" s="133"/>
      <c r="AH1018" s="133"/>
      <c r="AI1018" s="133"/>
      <c r="AJ1018" s="133"/>
      <c r="AK1018" s="133"/>
      <c r="AL1018" s="133"/>
      <c r="AM1018" s="133"/>
      <c r="AN1018" s="133"/>
      <c r="AO1018" s="133"/>
      <c r="AP1018" s="133"/>
      <c r="AQ1018" s="133"/>
      <c r="AR1018" s="133"/>
      <c r="AS1018" s="124"/>
      <c r="AT1018" s="134"/>
      <c r="AU1018" s="141"/>
    </row>
    <row r="1019" spans="31:47" ht="12">
      <c r="AE1019" s="131"/>
      <c r="AF1019" s="132"/>
      <c r="AG1019" s="133"/>
      <c r="AH1019" s="133"/>
      <c r="AI1019" s="133"/>
      <c r="AJ1019" s="133"/>
      <c r="AK1019" s="133"/>
      <c r="AL1019" s="133"/>
      <c r="AM1019" s="133"/>
      <c r="AN1019" s="133"/>
      <c r="AO1019" s="133"/>
      <c r="AP1019" s="133"/>
      <c r="AQ1019" s="133"/>
      <c r="AR1019" s="133"/>
      <c r="AS1019" s="124"/>
      <c r="AT1019" s="134"/>
      <c r="AU1019" s="141"/>
    </row>
    <row r="1020" spans="31:47" ht="12">
      <c r="AE1020" s="131"/>
      <c r="AF1020" s="132"/>
      <c r="AG1020" s="133"/>
      <c r="AH1020" s="133"/>
      <c r="AI1020" s="133"/>
      <c r="AJ1020" s="133"/>
      <c r="AK1020" s="133"/>
      <c r="AL1020" s="133"/>
      <c r="AM1020" s="133"/>
      <c r="AN1020" s="133"/>
      <c r="AO1020" s="133"/>
      <c r="AP1020" s="133"/>
      <c r="AQ1020" s="133"/>
      <c r="AR1020" s="133"/>
      <c r="AS1020" s="124"/>
      <c r="AT1020" s="134"/>
      <c r="AU1020" s="141"/>
    </row>
    <row r="1021" spans="31:47" ht="12">
      <c r="AE1021" s="131"/>
      <c r="AF1021" s="132"/>
      <c r="AG1021" s="133"/>
      <c r="AH1021" s="133"/>
      <c r="AI1021" s="133"/>
      <c r="AJ1021" s="133"/>
      <c r="AK1021" s="133"/>
      <c r="AL1021" s="133"/>
      <c r="AM1021" s="133"/>
      <c r="AN1021" s="133"/>
      <c r="AO1021" s="133"/>
      <c r="AP1021" s="133"/>
      <c r="AQ1021" s="133"/>
      <c r="AR1021" s="133"/>
      <c r="AS1021" s="124"/>
      <c r="AT1021" s="134"/>
      <c r="AU1021" s="141"/>
    </row>
    <row r="1022" spans="31:47" ht="12">
      <c r="AE1022" s="131"/>
      <c r="AF1022" s="132"/>
      <c r="AG1022" s="133"/>
      <c r="AH1022" s="133"/>
      <c r="AI1022" s="133"/>
      <c r="AJ1022" s="133"/>
      <c r="AK1022" s="133"/>
      <c r="AL1022" s="133"/>
      <c r="AM1022" s="133"/>
      <c r="AN1022" s="133"/>
      <c r="AO1022" s="133"/>
      <c r="AP1022" s="133"/>
      <c r="AQ1022" s="133"/>
      <c r="AR1022" s="133"/>
      <c r="AS1022" s="124"/>
      <c r="AT1022" s="134"/>
      <c r="AU1022" s="141"/>
    </row>
    <row r="1023" spans="31:47" ht="12">
      <c r="AE1023" s="131"/>
      <c r="AF1023" s="132"/>
      <c r="AG1023" s="133"/>
      <c r="AH1023" s="133"/>
      <c r="AI1023" s="133"/>
      <c r="AJ1023" s="133"/>
      <c r="AK1023" s="133"/>
      <c r="AL1023" s="133"/>
      <c r="AM1023" s="133"/>
      <c r="AN1023" s="133"/>
      <c r="AO1023" s="133"/>
      <c r="AP1023" s="133"/>
      <c r="AQ1023" s="133"/>
      <c r="AR1023" s="133"/>
      <c r="AS1023" s="124"/>
      <c r="AT1023" s="134"/>
      <c r="AU1023" s="141"/>
    </row>
    <row r="1024" spans="31:47" ht="12">
      <c r="AE1024" s="131"/>
      <c r="AF1024" s="132"/>
      <c r="AG1024" s="133"/>
      <c r="AH1024" s="133"/>
      <c r="AI1024" s="133"/>
      <c r="AJ1024" s="133"/>
      <c r="AK1024" s="133"/>
      <c r="AL1024" s="133"/>
      <c r="AM1024" s="133"/>
      <c r="AN1024" s="133"/>
      <c r="AO1024" s="133"/>
      <c r="AP1024" s="133"/>
      <c r="AQ1024" s="133"/>
      <c r="AR1024" s="133"/>
      <c r="AS1024" s="124"/>
      <c r="AT1024" s="134"/>
      <c r="AU1024" s="141"/>
    </row>
    <row r="1025" spans="31:47" ht="12">
      <c r="AE1025" s="131"/>
      <c r="AF1025" s="132"/>
      <c r="AG1025" s="133"/>
      <c r="AH1025" s="133"/>
      <c r="AI1025" s="133"/>
      <c r="AJ1025" s="133"/>
      <c r="AK1025" s="133"/>
      <c r="AL1025" s="133"/>
      <c r="AM1025" s="133"/>
      <c r="AN1025" s="133"/>
      <c r="AO1025" s="133"/>
      <c r="AP1025" s="133"/>
      <c r="AQ1025" s="133"/>
      <c r="AR1025" s="133"/>
      <c r="AS1025" s="124"/>
      <c r="AT1025" s="134"/>
      <c r="AU1025" s="141"/>
    </row>
    <row r="1026" spans="31:47" ht="12">
      <c r="AE1026" s="131"/>
      <c r="AF1026" s="132"/>
      <c r="AG1026" s="133"/>
      <c r="AH1026" s="133"/>
      <c r="AI1026" s="133"/>
      <c r="AJ1026" s="133"/>
      <c r="AK1026" s="133"/>
      <c r="AL1026" s="133"/>
      <c r="AM1026" s="133"/>
      <c r="AN1026" s="133"/>
      <c r="AO1026" s="133"/>
      <c r="AP1026" s="133"/>
      <c r="AQ1026" s="133"/>
      <c r="AR1026" s="133"/>
      <c r="AS1026" s="124"/>
      <c r="AT1026" s="134"/>
      <c r="AU1026" s="141"/>
    </row>
    <row r="1027" spans="31:47" ht="12">
      <c r="AE1027" s="131"/>
      <c r="AF1027" s="132"/>
      <c r="AG1027" s="133"/>
      <c r="AH1027" s="133"/>
      <c r="AI1027" s="133"/>
      <c r="AJ1027" s="133"/>
      <c r="AK1027" s="133"/>
      <c r="AL1027" s="133"/>
      <c r="AM1027" s="133"/>
      <c r="AN1027" s="133"/>
      <c r="AO1027" s="133"/>
      <c r="AP1027" s="133"/>
      <c r="AQ1027" s="133"/>
      <c r="AR1027" s="133"/>
      <c r="AS1027" s="124"/>
      <c r="AT1027" s="134"/>
      <c r="AU1027" s="141"/>
    </row>
    <row r="1028" spans="31:47" ht="12">
      <c r="AE1028" s="131"/>
      <c r="AF1028" s="132"/>
      <c r="AG1028" s="133"/>
      <c r="AH1028" s="133"/>
      <c r="AI1028" s="133"/>
      <c r="AJ1028" s="133"/>
      <c r="AK1028" s="133"/>
      <c r="AL1028" s="133"/>
      <c r="AM1028" s="133"/>
      <c r="AN1028" s="133"/>
      <c r="AO1028" s="133"/>
      <c r="AP1028" s="133"/>
      <c r="AQ1028" s="133"/>
      <c r="AR1028" s="133"/>
      <c r="AS1028" s="124"/>
      <c r="AT1028" s="134"/>
      <c r="AU1028" s="141"/>
    </row>
    <row r="1029" spans="31:47" ht="12">
      <c r="AE1029" s="131"/>
      <c r="AF1029" s="132"/>
      <c r="AG1029" s="133"/>
      <c r="AH1029" s="133"/>
      <c r="AI1029" s="133"/>
      <c r="AJ1029" s="133"/>
      <c r="AK1029" s="133"/>
      <c r="AL1029" s="133"/>
      <c r="AM1029" s="133"/>
      <c r="AN1029" s="133"/>
      <c r="AO1029" s="133"/>
      <c r="AP1029" s="133"/>
      <c r="AQ1029" s="133"/>
      <c r="AR1029" s="133"/>
      <c r="AS1029" s="124"/>
      <c r="AT1029" s="134"/>
      <c r="AU1029" s="141"/>
    </row>
    <row r="1030" spans="31:47" ht="12">
      <c r="AE1030" s="131"/>
      <c r="AF1030" s="132"/>
      <c r="AG1030" s="133"/>
      <c r="AH1030" s="133"/>
      <c r="AI1030" s="133"/>
      <c r="AJ1030" s="133"/>
      <c r="AK1030" s="133"/>
      <c r="AL1030" s="133"/>
      <c r="AM1030" s="133"/>
      <c r="AN1030" s="133"/>
      <c r="AO1030" s="133"/>
      <c r="AP1030" s="133"/>
      <c r="AQ1030" s="133"/>
      <c r="AR1030" s="133"/>
      <c r="AS1030" s="124"/>
      <c r="AT1030" s="134"/>
      <c r="AU1030" s="141"/>
    </row>
    <row r="1031" spans="31:47" ht="12">
      <c r="AE1031" s="131"/>
      <c r="AF1031" s="132"/>
      <c r="AG1031" s="133"/>
      <c r="AH1031" s="133"/>
      <c r="AI1031" s="133"/>
      <c r="AJ1031" s="133"/>
      <c r="AK1031" s="133"/>
      <c r="AL1031" s="133"/>
      <c r="AM1031" s="133"/>
      <c r="AN1031" s="133"/>
      <c r="AO1031" s="133"/>
      <c r="AP1031" s="133"/>
      <c r="AQ1031" s="133"/>
      <c r="AR1031" s="133"/>
      <c r="AS1031" s="124"/>
      <c r="AT1031" s="134"/>
      <c r="AU1031" s="141"/>
    </row>
    <row r="1032" spans="31:47" ht="12">
      <c r="AE1032" s="131"/>
      <c r="AF1032" s="132"/>
      <c r="AG1032" s="133"/>
      <c r="AH1032" s="133"/>
      <c r="AI1032" s="133"/>
      <c r="AJ1032" s="133"/>
      <c r="AK1032" s="133"/>
      <c r="AL1032" s="133"/>
      <c r="AM1032" s="133"/>
      <c r="AN1032" s="133"/>
      <c r="AO1032" s="133"/>
      <c r="AP1032" s="133"/>
      <c r="AQ1032" s="133"/>
      <c r="AR1032" s="133"/>
      <c r="AS1032" s="124"/>
      <c r="AT1032" s="134"/>
      <c r="AU1032" s="141"/>
    </row>
    <row r="1033" spans="31:47" ht="12">
      <c r="AE1033" s="131"/>
      <c r="AF1033" s="132"/>
      <c r="AG1033" s="133"/>
      <c r="AH1033" s="133"/>
      <c r="AI1033" s="133"/>
      <c r="AJ1033" s="133"/>
      <c r="AK1033" s="133"/>
      <c r="AL1033" s="133"/>
      <c r="AM1033" s="133"/>
      <c r="AN1033" s="133"/>
      <c r="AO1033" s="133"/>
      <c r="AP1033" s="133"/>
      <c r="AQ1033" s="133"/>
      <c r="AR1033" s="133"/>
      <c r="AS1033" s="124"/>
      <c r="AT1033" s="134"/>
      <c r="AU1033" s="141"/>
    </row>
    <row r="1034" spans="31:47" ht="12">
      <c r="AE1034" s="131"/>
      <c r="AF1034" s="132"/>
      <c r="AG1034" s="133"/>
      <c r="AH1034" s="133"/>
      <c r="AI1034" s="133"/>
      <c r="AJ1034" s="133"/>
      <c r="AK1034" s="133"/>
      <c r="AL1034" s="133"/>
      <c r="AM1034" s="133"/>
      <c r="AN1034" s="133"/>
      <c r="AO1034" s="133"/>
      <c r="AP1034" s="133"/>
      <c r="AQ1034" s="133"/>
      <c r="AR1034" s="133"/>
      <c r="AS1034" s="124"/>
      <c r="AT1034" s="134"/>
      <c r="AU1034" s="141"/>
    </row>
    <row r="1035" spans="31:47" ht="12">
      <c r="AE1035" s="131"/>
      <c r="AF1035" s="132"/>
      <c r="AG1035" s="133"/>
      <c r="AH1035" s="133"/>
      <c r="AI1035" s="133"/>
      <c r="AJ1035" s="133"/>
      <c r="AK1035" s="133"/>
      <c r="AL1035" s="133"/>
      <c r="AM1035" s="133"/>
      <c r="AN1035" s="133"/>
      <c r="AO1035" s="133"/>
      <c r="AP1035" s="133"/>
      <c r="AQ1035" s="133"/>
      <c r="AR1035" s="133"/>
      <c r="AS1035" s="124"/>
      <c r="AT1035" s="134"/>
      <c r="AU1035" s="141"/>
    </row>
    <row r="1036" spans="31:47" ht="12">
      <c r="AE1036" s="131"/>
      <c r="AF1036" s="132"/>
      <c r="AG1036" s="133"/>
      <c r="AH1036" s="133"/>
      <c r="AI1036" s="133"/>
      <c r="AJ1036" s="133"/>
      <c r="AK1036" s="133"/>
      <c r="AL1036" s="133"/>
      <c r="AM1036" s="133"/>
      <c r="AN1036" s="133"/>
      <c r="AO1036" s="133"/>
      <c r="AP1036" s="133"/>
      <c r="AQ1036" s="133"/>
      <c r="AR1036" s="133"/>
      <c r="AS1036" s="124"/>
      <c r="AT1036" s="134"/>
      <c r="AU1036" s="141"/>
    </row>
    <row r="1037" spans="31:47" ht="12">
      <c r="AE1037" s="131"/>
      <c r="AF1037" s="132"/>
      <c r="AG1037" s="133"/>
      <c r="AH1037" s="133"/>
      <c r="AI1037" s="133"/>
      <c r="AJ1037" s="133"/>
      <c r="AK1037" s="133"/>
      <c r="AL1037" s="133"/>
      <c r="AM1037" s="133"/>
      <c r="AN1037" s="133"/>
      <c r="AO1037" s="133"/>
      <c r="AP1037" s="133"/>
      <c r="AQ1037" s="133"/>
      <c r="AR1037" s="133"/>
      <c r="AS1037" s="124"/>
      <c r="AT1037" s="134"/>
      <c r="AU1037" s="141"/>
    </row>
    <row r="1038" spans="31:47" ht="12">
      <c r="AE1038" s="131"/>
      <c r="AF1038" s="132"/>
      <c r="AG1038" s="133"/>
      <c r="AH1038" s="133"/>
      <c r="AI1038" s="133"/>
      <c r="AJ1038" s="133"/>
      <c r="AK1038" s="133"/>
      <c r="AL1038" s="133"/>
      <c r="AM1038" s="133"/>
      <c r="AN1038" s="133"/>
      <c r="AO1038" s="133"/>
      <c r="AP1038" s="133"/>
      <c r="AQ1038" s="133"/>
      <c r="AR1038" s="133"/>
      <c r="AS1038" s="124"/>
      <c r="AT1038" s="134"/>
      <c r="AU1038" s="141"/>
    </row>
    <row r="1039" spans="31:47" ht="12">
      <c r="AE1039" s="131"/>
      <c r="AF1039" s="132"/>
      <c r="AG1039" s="133"/>
      <c r="AH1039" s="133"/>
      <c r="AI1039" s="133"/>
      <c r="AJ1039" s="133"/>
      <c r="AK1039" s="133"/>
      <c r="AL1039" s="133"/>
      <c r="AM1039" s="133"/>
      <c r="AN1039" s="133"/>
      <c r="AO1039" s="133"/>
      <c r="AP1039" s="133"/>
      <c r="AQ1039" s="133"/>
      <c r="AR1039" s="133"/>
      <c r="AS1039" s="124"/>
      <c r="AT1039" s="134"/>
      <c r="AU1039" s="141"/>
    </row>
    <row r="1040" spans="31:47" ht="12">
      <c r="AE1040" s="131"/>
      <c r="AF1040" s="132"/>
      <c r="AG1040" s="133"/>
      <c r="AH1040" s="133"/>
      <c r="AI1040" s="133"/>
      <c r="AJ1040" s="133"/>
      <c r="AK1040" s="133"/>
      <c r="AL1040" s="133"/>
      <c r="AM1040" s="133"/>
      <c r="AN1040" s="133"/>
      <c r="AO1040" s="133"/>
      <c r="AP1040" s="133"/>
      <c r="AQ1040" s="133"/>
      <c r="AR1040" s="133"/>
      <c r="AS1040" s="124"/>
      <c r="AT1040" s="134"/>
      <c r="AU1040" s="141"/>
    </row>
    <row r="1041" spans="31:47" ht="12">
      <c r="AE1041" s="131"/>
      <c r="AF1041" s="132"/>
      <c r="AG1041" s="133"/>
      <c r="AH1041" s="133"/>
      <c r="AI1041" s="133"/>
      <c r="AJ1041" s="133"/>
      <c r="AK1041" s="133"/>
      <c r="AL1041" s="133"/>
      <c r="AM1041" s="133"/>
      <c r="AN1041" s="133"/>
      <c r="AO1041" s="133"/>
      <c r="AP1041" s="133"/>
      <c r="AQ1041" s="133"/>
      <c r="AR1041" s="133"/>
      <c r="AS1041" s="124"/>
      <c r="AT1041" s="134"/>
      <c r="AU1041" s="141"/>
    </row>
    <row r="1042" spans="31:47" ht="12">
      <c r="AE1042" s="131"/>
      <c r="AF1042" s="132"/>
      <c r="AG1042" s="133"/>
      <c r="AH1042" s="133"/>
      <c r="AI1042" s="133"/>
      <c r="AJ1042" s="133"/>
      <c r="AK1042" s="133"/>
      <c r="AL1042" s="133"/>
      <c r="AM1042" s="133"/>
      <c r="AN1042" s="133"/>
      <c r="AO1042" s="133"/>
      <c r="AP1042" s="133"/>
      <c r="AQ1042" s="133"/>
      <c r="AR1042" s="133"/>
      <c r="AS1042" s="124"/>
      <c r="AT1042" s="134"/>
      <c r="AU1042" s="141"/>
    </row>
    <row r="1043" spans="31:47" ht="12">
      <c r="AE1043" s="131"/>
      <c r="AF1043" s="132"/>
      <c r="AG1043" s="133"/>
      <c r="AH1043" s="133"/>
      <c r="AI1043" s="133"/>
      <c r="AJ1043" s="133"/>
      <c r="AK1043" s="133"/>
      <c r="AL1043" s="133"/>
      <c r="AM1043" s="133"/>
      <c r="AN1043" s="133"/>
      <c r="AO1043" s="133"/>
      <c r="AP1043" s="133"/>
      <c r="AQ1043" s="133"/>
      <c r="AR1043" s="133"/>
      <c r="AS1043" s="124"/>
      <c r="AT1043" s="134"/>
      <c r="AU1043" s="141"/>
    </row>
    <row r="1044" spans="31:47" ht="12">
      <c r="AE1044" s="131"/>
      <c r="AF1044" s="132"/>
      <c r="AG1044" s="133"/>
      <c r="AH1044" s="133"/>
      <c r="AI1044" s="133"/>
      <c r="AJ1044" s="133"/>
      <c r="AK1044" s="133"/>
      <c r="AL1044" s="133"/>
      <c r="AM1044" s="133"/>
      <c r="AN1044" s="133"/>
      <c r="AO1044" s="133"/>
      <c r="AP1044" s="133"/>
      <c r="AQ1044" s="133"/>
      <c r="AR1044" s="133"/>
      <c r="AS1044" s="124"/>
      <c r="AT1044" s="134"/>
      <c r="AU1044" s="141"/>
    </row>
    <row r="1045" spans="31:47" ht="12">
      <c r="AE1045" s="131"/>
      <c r="AF1045" s="132"/>
      <c r="AG1045" s="133"/>
      <c r="AH1045" s="133"/>
      <c r="AI1045" s="133"/>
      <c r="AJ1045" s="133"/>
      <c r="AK1045" s="133"/>
      <c r="AL1045" s="133"/>
      <c r="AM1045" s="133"/>
      <c r="AN1045" s="133"/>
      <c r="AO1045" s="133"/>
      <c r="AP1045" s="133"/>
      <c r="AQ1045" s="133"/>
      <c r="AR1045" s="133"/>
      <c r="AS1045" s="124"/>
      <c r="AT1045" s="134"/>
      <c r="AU1045" s="141"/>
    </row>
    <row r="1046" spans="31:47" ht="12">
      <c r="AE1046" s="131"/>
      <c r="AF1046" s="132"/>
      <c r="AG1046" s="133"/>
      <c r="AH1046" s="133"/>
      <c r="AI1046" s="133"/>
      <c r="AJ1046" s="133"/>
      <c r="AK1046" s="133"/>
      <c r="AL1046" s="133"/>
      <c r="AM1046" s="133"/>
      <c r="AN1046" s="133"/>
      <c r="AO1046" s="133"/>
      <c r="AP1046" s="133"/>
      <c r="AQ1046" s="133"/>
      <c r="AR1046" s="133"/>
      <c r="AS1046" s="124"/>
      <c r="AT1046" s="134"/>
      <c r="AU1046" s="141"/>
    </row>
    <row r="1047" spans="31:47" ht="12">
      <c r="AE1047" s="131"/>
      <c r="AF1047" s="132"/>
      <c r="AG1047" s="133"/>
      <c r="AH1047" s="133"/>
      <c r="AI1047" s="133"/>
      <c r="AJ1047" s="133"/>
      <c r="AK1047" s="133"/>
      <c r="AL1047" s="133"/>
      <c r="AM1047" s="133"/>
      <c r="AN1047" s="133"/>
      <c r="AO1047" s="133"/>
      <c r="AP1047" s="133"/>
      <c r="AQ1047" s="133"/>
      <c r="AR1047" s="133"/>
      <c r="AS1047" s="124"/>
      <c r="AT1047" s="134"/>
      <c r="AU1047" s="141"/>
    </row>
    <row r="1048" spans="31:47" ht="12">
      <c r="AE1048" s="131"/>
      <c r="AF1048" s="132"/>
      <c r="AG1048" s="133"/>
      <c r="AH1048" s="133"/>
      <c r="AI1048" s="133"/>
      <c r="AJ1048" s="133"/>
      <c r="AK1048" s="133"/>
      <c r="AL1048" s="133"/>
      <c r="AM1048" s="133"/>
      <c r="AN1048" s="133"/>
      <c r="AO1048" s="133"/>
      <c r="AP1048" s="133"/>
      <c r="AQ1048" s="133"/>
      <c r="AR1048" s="133"/>
      <c r="AS1048" s="124"/>
      <c r="AT1048" s="134"/>
      <c r="AU1048" s="141"/>
    </row>
    <row r="1049" spans="31:47" ht="12">
      <c r="AE1049" s="131"/>
      <c r="AF1049" s="132"/>
      <c r="AG1049" s="133"/>
      <c r="AH1049" s="133"/>
      <c r="AI1049" s="133"/>
      <c r="AJ1049" s="133"/>
      <c r="AK1049" s="133"/>
      <c r="AL1049" s="133"/>
      <c r="AM1049" s="133"/>
      <c r="AN1049" s="133"/>
      <c r="AO1049" s="133"/>
      <c r="AP1049" s="133"/>
      <c r="AQ1049" s="133"/>
      <c r="AR1049" s="133"/>
      <c r="AS1049" s="124"/>
      <c r="AT1049" s="134"/>
      <c r="AU1049" s="141"/>
    </row>
    <row r="1050" spans="31:47" ht="12">
      <c r="AE1050" s="131"/>
      <c r="AF1050" s="132"/>
      <c r="AG1050" s="133"/>
      <c r="AH1050" s="133"/>
      <c r="AI1050" s="133"/>
      <c r="AJ1050" s="133"/>
      <c r="AK1050" s="133"/>
      <c r="AL1050" s="133"/>
      <c r="AM1050" s="133"/>
      <c r="AN1050" s="133"/>
      <c r="AO1050" s="133"/>
      <c r="AP1050" s="133"/>
      <c r="AQ1050" s="133"/>
      <c r="AR1050" s="133"/>
      <c r="AS1050" s="124"/>
      <c r="AT1050" s="134"/>
      <c r="AU1050" s="141"/>
    </row>
    <row r="1051" spans="31:47" ht="12">
      <c r="AE1051" s="131"/>
      <c r="AF1051" s="132"/>
      <c r="AG1051" s="133"/>
      <c r="AH1051" s="133"/>
      <c r="AI1051" s="133"/>
      <c r="AJ1051" s="133"/>
      <c r="AK1051" s="133"/>
      <c r="AL1051" s="133"/>
      <c r="AM1051" s="133"/>
      <c r="AN1051" s="133"/>
      <c r="AO1051" s="133"/>
      <c r="AP1051" s="133"/>
      <c r="AQ1051" s="133"/>
      <c r="AR1051" s="133"/>
      <c r="AS1051" s="124"/>
      <c r="AT1051" s="134"/>
      <c r="AU1051" s="141"/>
    </row>
    <row r="1052" spans="31:47" ht="12">
      <c r="AE1052" s="131"/>
      <c r="AF1052" s="132"/>
      <c r="AG1052" s="133"/>
      <c r="AH1052" s="133"/>
      <c r="AI1052" s="133"/>
      <c r="AJ1052" s="133"/>
      <c r="AK1052" s="133"/>
      <c r="AL1052" s="133"/>
      <c r="AM1052" s="133"/>
      <c r="AN1052" s="133"/>
      <c r="AO1052" s="133"/>
      <c r="AP1052" s="133"/>
      <c r="AQ1052" s="133"/>
      <c r="AR1052" s="133"/>
      <c r="AS1052" s="124"/>
      <c r="AT1052" s="134"/>
      <c r="AU1052" s="141"/>
    </row>
    <row r="1053" spans="31:47" ht="12">
      <c r="AE1053" s="131"/>
      <c r="AF1053" s="132"/>
      <c r="AG1053" s="133"/>
      <c r="AH1053" s="133"/>
      <c r="AI1053" s="133"/>
      <c r="AJ1053" s="133"/>
      <c r="AK1053" s="133"/>
      <c r="AL1053" s="133"/>
      <c r="AM1053" s="133"/>
      <c r="AN1053" s="133"/>
      <c r="AO1053" s="133"/>
      <c r="AP1053" s="133"/>
      <c r="AQ1053" s="133"/>
      <c r="AR1053" s="133"/>
      <c r="AS1053" s="124"/>
      <c r="AT1053" s="134"/>
      <c r="AU1053" s="141"/>
    </row>
    <row r="1054" spans="31:47" ht="12">
      <c r="AE1054" s="131"/>
      <c r="AF1054" s="132"/>
      <c r="AG1054" s="133"/>
      <c r="AH1054" s="133"/>
      <c r="AI1054" s="133"/>
      <c r="AJ1054" s="133"/>
      <c r="AK1054" s="133"/>
      <c r="AL1054" s="133"/>
      <c r="AM1054" s="133"/>
      <c r="AN1054" s="133"/>
      <c r="AO1054" s="133"/>
      <c r="AP1054" s="133"/>
      <c r="AQ1054" s="133"/>
      <c r="AR1054" s="133"/>
      <c r="AS1054" s="124"/>
      <c r="AT1054" s="134"/>
      <c r="AU1054" s="141"/>
    </row>
    <row r="1055" spans="31:47" ht="12">
      <c r="AE1055" s="131"/>
      <c r="AF1055" s="132"/>
      <c r="AG1055" s="133"/>
      <c r="AH1055" s="133"/>
      <c r="AI1055" s="133"/>
      <c r="AJ1055" s="133"/>
      <c r="AK1055" s="133"/>
      <c r="AL1055" s="133"/>
      <c r="AM1055" s="133"/>
      <c r="AN1055" s="133"/>
      <c r="AO1055" s="133"/>
      <c r="AP1055" s="133"/>
      <c r="AQ1055" s="133"/>
      <c r="AR1055" s="133"/>
      <c r="AS1055" s="124"/>
      <c r="AT1055" s="134"/>
      <c r="AU1055" s="141"/>
    </row>
    <row r="1056" spans="31:47" ht="12">
      <c r="AE1056" s="131"/>
      <c r="AF1056" s="132"/>
      <c r="AG1056" s="133"/>
      <c r="AH1056" s="133"/>
      <c r="AI1056" s="133"/>
      <c r="AJ1056" s="133"/>
      <c r="AK1056" s="133"/>
      <c r="AL1056" s="133"/>
      <c r="AM1056" s="133"/>
      <c r="AN1056" s="133"/>
      <c r="AO1056" s="133"/>
      <c r="AP1056" s="133"/>
      <c r="AQ1056" s="133"/>
      <c r="AR1056" s="133"/>
      <c r="AS1056" s="124"/>
      <c r="AT1056" s="134"/>
      <c r="AU1056" s="141"/>
    </row>
    <row r="1057" spans="31:47" ht="12">
      <c r="AE1057" s="131"/>
      <c r="AF1057" s="132"/>
      <c r="AG1057" s="133"/>
      <c r="AH1057" s="133"/>
      <c r="AI1057" s="133"/>
      <c r="AJ1057" s="133"/>
      <c r="AK1057" s="133"/>
      <c r="AL1057" s="133"/>
      <c r="AM1057" s="133"/>
      <c r="AN1057" s="133"/>
      <c r="AO1057" s="133"/>
      <c r="AP1057" s="133"/>
      <c r="AQ1057" s="133"/>
      <c r="AR1057" s="133"/>
      <c r="AS1057" s="124"/>
      <c r="AT1057" s="134"/>
      <c r="AU1057" s="141"/>
    </row>
    <row r="1058" spans="31:47" ht="12">
      <c r="AE1058" s="131"/>
      <c r="AF1058" s="132"/>
      <c r="AG1058" s="133"/>
      <c r="AH1058" s="133"/>
      <c r="AI1058" s="133"/>
      <c r="AJ1058" s="133"/>
      <c r="AK1058" s="133"/>
      <c r="AL1058" s="133"/>
      <c r="AM1058" s="133"/>
      <c r="AN1058" s="133"/>
      <c r="AO1058" s="133"/>
      <c r="AP1058" s="133"/>
      <c r="AQ1058" s="133"/>
      <c r="AR1058" s="133"/>
      <c r="AS1058" s="124"/>
      <c r="AT1058" s="134"/>
      <c r="AU1058" s="141"/>
    </row>
    <row r="1059" spans="31:47" ht="12">
      <c r="AE1059" s="131"/>
      <c r="AF1059" s="132"/>
      <c r="AG1059" s="133"/>
      <c r="AH1059" s="133"/>
      <c r="AI1059" s="133"/>
      <c r="AJ1059" s="133"/>
      <c r="AK1059" s="133"/>
      <c r="AL1059" s="133"/>
      <c r="AM1059" s="133"/>
      <c r="AN1059" s="133"/>
      <c r="AO1059" s="133"/>
      <c r="AP1059" s="133"/>
      <c r="AQ1059" s="133"/>
      <c r="AR1059" s="133"/>
      <c r="AS1059" s="124"/>
      <c r="AT1059" s="134"/>
      <c r="AU1059" s="141"/>
    </row>
    <row r="1060" spans="31:47" ht="12">
      <c r="AE1060" s="131"/>
      <c r="AF1060" s="132"/>
      <c r="AG1060" s="133"/>
      <c r="AH1060" s="133"/>
      <c r="AI1060" s="133"/>
      <c r="AJ1060" s="133"/>
      <c r="AK1060" s="133"/>
      <c r="AL1060" s="133"/>
      <c r="AM1060" s="133"/>
      <c r="AN1060" s="133"/>
      <c r="AO1060" s="133"/>
      <c r="AP1060" s="133"/>
      <c r="AQ1060" s="133"/>
      <c r="AR1060" s="133"/>
      <c r="AS1060" s="124"/>
      <c r="AT1060" s="134"/>
      <c r="AU1060" s="141"/>
    </row>
    <row r="1061" spans="31:47" ht="12">
      <c r="AE1061" s="131"/>
      <c r="AF1061" s="132"/>
      <c r="AG1061" s="133"/>
      <c r="AH1061" s="133"/>
      <c r="AI1061" s="133"/>
      <c r="AJ1061" s="133"/>
      <c r="AK1061" s="133"/>
      <c r="AL1061" s="133"/>
      <c r="AM1061" s="133"/>
      <c r="AN1061" s="133"/>
      <c r="AO1061" s="133"/>
      <c r="AP1061" s="133"/>
      <c r="AQ1061" s="133"/>
      <c r="AR1061" s="133"/>
      <c r="AS1061" s="124"/>
      <c r="AT1061" s="134"/>
      <c r="AU1061" s="141"/>
    </row>
    <row r="1062" spans="31:47" ht="12">
      <c r="AE1062" s="131"/>
      <c r="AF1062" s="132"/>
      <c r="AG1062" s="133"/>
      <c r="AH1062" s="133"/>
      <c r="AI1062" s="133"/>
      <c r="AJ1062" s="133"/>
      <c r="AK1062" s="133"/>
      <c r="AL1062" s="133"/>
      <c r="AM1062" s="133"/>
      <c r="AN1062" s="133"/>
      <c r="AO1062" s="133"/>
      <c r="AP1062" s="133"/>
      <c r="AQ1062" s="133"/>
      <c r="AR1062" s="133"/>
      <c r="AS1062" s="124"/>
      <c r="AT1062" s="134"/>
      <c r="AU1062" s="141"/>
    </row>
    <row r="1063" spans="31:47" ht="12">
      <c r="AE1063" s="131"/>
      <c r="AF1063" s="132"/>
      <c r="AG1063" s="133"/>
      <c r="AH1063" s="133"/>
      <c r="AI1063" s="133"/>
      <c r="AJ1063" s="133"/>
      <c r="AK1063" s="133"/>
      <c r="AL1063" s="133"/>
      <c r="AM1063" s="133"/>
      <c r="AN1063" s="133"/>
      <c r="AO1063" s="133"/>
      <c r="AP1063" s="133"/>
      <c r="AQ1063" s="133"/>
      <c r="AR1063" s="133"/>
      <c r="AS1063" s="124"/>
      <c r="AT1063" s="134"/>
      <c r="AU1063" s="141"/>
    </row>
    <row r="1064" spans="31:47" ht="12">
      <c r="AE1064" s="131"/>
      <c r="AF1064" s="132"/>
      <c r="AG1064" s="133"/>
      <c r="AH1064" s="133"/>
      <c r="AI1064" s="133"/>
      <c r="AJ1064" s="133"/>
      <c r="AK1064" s="133"/>
      <c r="AL1064" s="133"/>
      <c r="AM1064" s="133"/>
      <c r="AN1064" s="133"/>
      <c r="AO1064" s="133"/>
      <c r="AP1064" s="133"/>
      <c r="AQ1064" s="133"/>
      <c r="AR1064" s="133"/>
      <c r="AS1064" s="124"/>
      <c r="AT1064" s="134"/>
      <c r="AU1064" s="141"/>
    </row>
    <row r="1065" spans="31:47" ht="12">
      <c r="AE1065" s="131"/>
      <c r="AF1065" s="132"/>
      <c r="AG1065" s="133"/>
      <c r="AH1065" s="133"/>
      <c r="AI1065" s="133"/>
      <c r="AJ1065" s="133"/>
      <c r="AK1065" s="133"/>
      <c r="AL1065" s="133"/>
      <c r="AM1065" s="133"/>
      <c r="AN1065" s="133"/>
      <c r="AO1065" s="133"/>
      <c r="AP1065" s="133"/>
      <c r="AQ1065" s="133"/>
      <c r="AR1065" s="133"/>
      <c r="AS1065" s="124"/>
      <c r="AT1065" s="134"/>
      <c r="AU1065" s="141"/>
    </row>
    <row r="1066" spans="31:47" ht="12">
      <c r="AE1066" s="131"/>
      <c r="AF1066" s="132"/>
      <c r="AG1066" s="133"/>
      <c r="AH1066" s="133"/>
      <c r="AI1066" s="133"/>
      <c r="AJ1066" s="133"/>
      <c r="AK1066" s="133"/>
      <c r="AL1066" s="133"/>
      <c r="AM1066" s="133"/>
      <c r="AN1066" s="133"/>
      <c r="AO1066" s="133"/>
      <c r="AP1066" s="133"/>
      <c r="AQ1066" s="133"/>
      <c r="AR1066" s="133"/>
      <c r="AS1066" s="124"/>
      <c r="AT1066" s="134"/>
      <c r="AU1066" s="141"/>
    </row>
    <row r="1067" spans="31:47" ht="12">
      <c r="AE1067" s="131"/>
      <c r="AF1067" s="132"/>
      <c r="AG1067" s="133"/>
      <c r="AH1067" s="133"/>
      <c r="AI1067" s="133"/>
      <c r="AJ1067" s="133"/>
      <c r="AK1067" s="133"/>
      <c r="AL1067" s="133"/>
      <c r="AM1067" s="133"/>
      <c r="AN1067" s="133"/>
      <c r="AO1067" s="133"/>
      <c r="AP1067" s="133"/>
      <c r="AQ1067" s="133"/>
      <c r="AR1067" s="133"/>
      <c r="AS1067" s="124"/>
      <c r="AT1067" s="134"/>
      <c r="AU1067" s="141"/>
    </row>
    <row r="1068" spans="31:47" ht="12">
      <c r="AE1068" s="131"/>
      <c r="AF1068" s="132"/>
      <c r="AG1068" s="133"/>
      <c r="AH1068" s="133"/>
      <c r="AI1068" s="133"/>
      <c r="AJ1068" s="133"/>
      <c r="AK1068" s="133"/>
      <c r="AL1068" s="133"/>
      <c r="AM1068" s="133"/>
      <c r="AN1068" s="133"/>
      <c r="AO1068" s="133"/>
      <c r="AP1068" s="133"/>
      <c r="AQ1068" s="133"/>
      <c r="AR1068" s="133"/>
      <c r="AS1068" s="124"/>
      <c r="AT1068" s="134"/>
      <c r="AU1068" s="141"/>
    </row>
    <row r="1069" spans="31:47" ht="12">
      <c r="AE1069" s="131"/>
      <c r="AF1069" s="132"/>
      <c r="AG1069" s="133"/>
      <c r="AH1069" s="133"/>
      <c r="AI1069" s="133"/>
      <c r="AJ1069" s="133"/>
      <c r="AK1069" s="133"/>
      <c r="AL1069" s="133"/>
      <c r="AM1069" s="133"/>
      <c r="AN1069" s="133"/>
      <c r="AO1069" s="133"/>
      <c r="AP1069" s="133"/>
      <c r="AQ1069" s="133"/>
      <c r="AR1069" s="133"/>
      <c r="AS1069" s="124"/>
      <c r="AT1069" s="134"/>
      <c r="AU1069" s="141"/>
    </row>
    <row r="1070" spans="31:47" ht="12">
      <c r="AE1070" s="131"/>
      <c r="AF1070" s="132"/>
      <c r="AG1070" s="133"/>
      <c r="AH1070" s="133"/>
      <c r="AI1070" s="133"/>
      <c r="AJ1070" s="133"/>
      <c r="AK1070" s="133"/>
      <c r="AL1070" s="133"/>
      <c r="AM1070" s="133"/>
      <c r="AN1070" s="133"/>
      <c r="AO1070" s="133"/>
      <c r="AP1070" s="133"/>
      <c r="AQ1070" s="133"/>
      <c r="AR1070" s="133"/>
      <c r="AS1070" s="124"/>
      <c r="AT1070" s="134"/>
      <c r="AU1070" s="141"/>
    </row>
    <row r="1071" spans="31:47" ht="12">
      <c r="AE1071" s="131"/>
      <c r="AF1071" s="132"/>
      <c r="AG1071" s="133"/>
      <c r="AH1071" s="133"/>
      <c r="AI1071" s="133"/>
      <c r="AJ1071" s="133"/>
      <c r="AK1071" s="133"/>
      <c r="AL1071" s="133"/>
      <c r="AM1071" s="133"/>
      <c r="AN1071" s="133"/>
      <c r="AO1071" s="133"/>
      <c r="AP1071" s="133"/>
      <c r="AQ1071" s="133"/>
      <c r="AR1071" s="133"/>
      <c r="AS1071" s="124"/>
      <c r="AT1071" s="134"/>
      <c r="AU1071" s="141"/>
    </row>
    <row r="1072" spans="31:47" ht="12">
      <c r="AE1072" s="131"/>
      <c r="AF1072" s="132"/>
      <c r="AG1072" s="133"/>
      <c r="AH1072" s="133"/>
      <c r="AI1072" s="133"/>
      <c r="AJ1072" s="133"/>
      <c r="AK1072" s="133"/>
      <c r="AL1072" s="133"/>
      <c r="AM1072" s="133"/>
      <c r="AN1072" s="133"/>
      <c r="AO1072" s="133"/>
      <c r="AP1072" s="133"/>
      <c r="AQ1072" s="133"/>
      <c r="AR1072" s="133"/>
      <c r="AS1072" s="124"/>
      <c r="AT1072" s="134"/>
      <c r="AU1072" s="141"/>
    </row>
    <row r="1073" spans="31:47" ht="12">
      <c r="AE1073" s="131"/>
      <c r="AF1073" s="132"/>
      <c r="AG1073" s="133"/>
      <c r="AH1073" s="133"/>
      <c r="AI1073" s="133"/>
      <c r="AJ1073" s="133"/>
      <c r="AK1073" s="133"/>
      <c r="AL1073" s="133"/>
      <c r="AM1073" s="133"/>
      <c r="AN1073" s="133"/>
      <c r="AO1073" s="133"/>
      <c r="AP1073" s="133"/>
      <c r="AQ1073" s="133"/>
      <c r="AR1073" s="133"/>
      <c r="AS1073" s="124"/>
      <c r="AT1073" s="134"/>
      <c r="AU1073" s="141"/>
    </row>
    <row r="1074" spans="31:47" ht="12">
      <c r="AE1074" s="131"/>
      <c r="AF1074" s="132"/>
      <c r="AG1074" s="133"/>
      <c r="AH1074" s="133"/>
      <c r="AI1074" s="133"/>
      <c r="AJ1074" s="133"/>
      <c r="AK1074" s="133"/>
      <c r="AL1074" s="133"/>
      <c r="AM1074" s="133"/>
      <c r="AN1074" s="133"/>
      <c r="AO1074" s="133"/>
      <c r="AP1074" s="133"/>
      <c r="AQ1074" s="133"/>
      <c r="AR1074" s="133"/>
      <c r="AS1074" s="124"/>
      <c r="AT1074" s="134"/>
      <c r="AU1074" s="141"/>
    </row>
    <row r="1075" spans="31:47" ht="12">
      <c r="AE1075" s="131"/>
      <c r="AF1075" s="132"/>
      <c r="AG1075" s="133"/>
      <c r="AH1075" s="133"/>
      <c r="AI1075" s="133"/>
      <c r="AJ1075" s="133"/>
      <c r="AK1075" s="133"/>
      <c r="AL1075" s="133"/>
      <c r="AM1075" s="133"/>
      <c r="AN1075" s="133"/>
      <c r="AO1075" s="133"/>
      <c r="AP1075" s="133"/>
      <c r="AQ1075" s="133"/>
      <c r="AR1075" s="133"/>
      <c r="AS1075" s="124"/>
      <c r="AT1075" s="134"/>
      <c r="AU1075" s="141"/>
    </row>
    <row r="1076" spans="31:47" ht="12">
      <c r="AE1076" s="131"/>
      <c r="AF1076" s="132"/>
      <c r="AG1076" s="133"/>
      <c r="AH1076" s="133"/>
      <c r="AI1076" s="133"/>
      <c r="AJ1076" s="133"/>
      <c r="AK1076" s="133"/>
      <c r="AL1076" s="133"/>
      <c r="AM1076" s="133"/>
      <c r="AN1076" s="133"/>
      <c r="AO1076" s="133"/>
      <c r="AP1076" s="133"/>
      <c r="AQ1076" s="133"/>
      <c r="AR1076" s="133"/>
      <c r="AS1076" s="124"/>
      <c r="AT1076" s="134"/>
      <c r="AU1076" s="141"/>
    </row>
    <row r="1077" spans="31:47" ht="12">
      <c r="AE1077" s="131"/>
      <c r="AF1077" s="132"/>
      <c r="AG1077" s="133"/>
      <c r="AH1077" s="133"/>
      <c r="AI1077" s="133"/>
      <c r="AJ1077" s="133"/>
      <c r="AK1077" s="133"/>
      <c r="AL1077" s="133"/>
      <c r="AM1077" s="133"/>
      <c r="AN1077" s="133"/>
      <c r="AO1077" s="133"/>
      <c r="AP1077" s="133"/>
      <c r="AQ1077" s="133"/>
      <c r="AR1077" s="133"/>
      <c r="AS1077" s="124"/>
      <c r="AT1077" s="134"/>
      <c r="AU1077" s="141"/>
    </row>
    <row r="1078" spans="31:47" ht="12">
      <c r="AE1078" s="131"/>
      <c r="AF1078" s="132"/>
      <c r="AG1078" s="133"/>
      <c r="AH1078" s="133"/>
      <c r="AI1078" s="133"/>
      <c r="AJ1078" s="133"/>
      <c r="AK1078" s="133"/>
      <c r="AL1078" s="133"/>
      <c r="AM1078" s="133"/>
      <c r="AN1078" s="133"/>
      <c r="AO1078" s="133"/>
      <c r="AP1078" s="133"/>
      <c r="AQ1078" s="133"/>
      <c r="AR1078" s="133"/>
      <c r="AS1078" s="124"/>
      <c r="AT1078" s="134"/>
      <c r="AU1078" s="141"/>
    </row>
    <row r="1079" spans="31:47" ht="12">
      <c r="AE1079" s="131"/>
      <c r="AF1079" s="132"/>
      <c r="AG1079" s="133"/>
      <c r="AH1079" s="133"/>
      <c r="AI1079" s="133"/>
      <c r="AJ1079" s="133"/>
      <c r="AK1079" s="133"/>
      <c r="AL1079" s="133"/>
      <c r="AM1079" s="133"/>
      <c r="AN1079" s="133"/>
      <c r="AO1079" s="133"/>
      <c r="AP1079" s="133"/>
      <c r="AQ1079" s="133"/>
      <c r="AR1079" s="133"/>
      <c r="AS1079" s="124"/>
      <c r="AT1079" s="134"/>
      <c r="AU1079" s="141"/>
    </row>
    <row r="1080" spans="31:47" ht="12">
      <c r="AE1080" s="131"/>
      <c r="AF1080" s="132"/>
      <c r="AG1080" s="133"/>
      <c r="AH1080" s="133"/>
      <c r="AI1080" s="133"/>
      <c r="AJ1080" s="133"/>
      <c r="AK1080" s="133"/>
      <c r="AL1080" s="133"/>
      <c r="AM1080" s="133"/>
      <c r="AN1080" s="133"/>
      <c r="AO1080" s="133"/>
      <c r="AP1080" s="133"/>
      <c r="AQ1080" s="133"/>
      <c r="AR1080" s="133"/>
      <c r="AS1080" s="124"/>
      <c r="AT1080" s="134"/>
      <c r="AU1080" s="141"/>
    </row>
    <row r="1081" spans="31:47" ht="12">
      <c r="AE1081" s="131"/>
      <c r="AF1081" s="132"/>
      <c r="AG1081" s="133"/>
      <c r="AH1081" s="133"/>
      <c r="AI1081" s="133"/>
      <c r="AJ1081" s="133"/>
      <c r="AK1081" s="133"/>
      <c r="AL1081" s="133"/>
      <c r="AM1081" s="133"/>
      <c r="AN1081" s="133"/>
      <c r="AO1081" s="133"/>
      <c r="AP1081" s="133"/>
      <c r="AQ1081" s="133"/>
      <c r="AR1081" s="133"/>
      <c r="AS1081" s="124"/>
      <c r="AT1081" s="134"/>
      <c r="AU1081" s="141"/>
    </row>
    <row r="1082" spans="31:47" ht="12">
      <c r="AE1082" s="131"/>
      <c r="AF1082" s="132"/>
      <c r="AG1082" s="133"/>
      <c r="AH1082" s="133"/>
      <c r="AI1082" s="133"/>
      <c r="AJ1082" s="133"/>
      <c r="AK1082" s="133"/>
      <c r="AL1082" s="133"/>
      <c r="AM1082" s="133"/>
      <c r="AN1082" s="133"/>
      <c r="AO1082" s="133"/>
      <c r="AP1082" s="133"/>
      <c r="AQ1082" s="133"/>
      <c r="AR1082" s="133"/>
      <c r="AS1082" s="124"/>
      <c r="AT1082" s="134"/>
      <c r="AU1082" s="141"/>
    </row>
    <row r="1083" spans="31:47" ht="12">
      <c r="AE1083" s="131"/>
      <c r="AF1083" s="132"/>
      <c r="AG1083" s="133"/>
      <c r="AH1083" s="133"/>
      <c r="AI1083" s="133"/>
      <c r="AJ1083" s="133"/>
      <c r="AK1083" s="133"/>
      <c r="AL1083" s="133"/>
      <c r="AM1083" s="133"/>
      <c r="AN1083" s="133"/>
      <c r="AO1083" s="133"/>
      <c r="AP1083" s="133"/>
      <c r="AQ1083" s="133"/>
      <c r="AR1083" s="133"/>
      <c r="AS1083" s="124"/>
      <c r="AT1083" s="134"/>
      <c r="AU1083" s="141"/>
    </row>
    <row r="1084" spans="31:47" ht="12">
      <c r="AE1084" s="131"/>
      <c r="AF1084" s="132"/>
      <c r="AG1084" s="133"/>
      <c r="AH1084" s="133"/>
      <c r="AI1084" s="133"/>
      <c r="AJ1084" s="133"/>
      <c r="AK1084" s="133"/>
      <c r="AL1084" s="133"/>
      <c r="AM1084" s="133"/>
      <c r="AN1084" s="133"/>
      <c r="AO1084" s="133"/>
      <c r="AP1084" s="133"/>
      <c r="AQ1084" s="133"/>
      <c r="AR1084" s="133"/>
      <c r="AS1084" s="124"/>
      <c r="AT1084" s="134"/>
      <c r="AU1084" s="141"/>
    </row>
    <row r="1085" spans="31:47" ht="12">
      <c r="AE1085" s="131"/>
      <c r="AF1085" s="132"/>
      <c r="AG1085" s="133"/>
      <c r="AH1085" s="133"/>
      <c r="AI1085" s="133"/>
      <c r="AJ1085" s="133"/>
      <c r="AK1085" s="133"/>
      <c r="AL1085" s="133"/>
      <c r="AM1085" s="133"/>
      <c r="AN1085" s="133"/>
      <c r="AO1085" s="133"/>
      <c r="AP1085" s="133"/>
      <c r="AQ1085" s="133"/>
      <c r="AR1085" s="133"/>
      <c r="AS1085" s="124"/>
      <c r="AT1085" s="134"/>
      <c r="AU1085" s="141"/>
    </row>
    <row r="1086" spans="31:47" ht="12">
      <c r="AE1086" s="131"/>
      <c r="AF1086" s="132"/>
      <c r="AG1086" s="133"/>
      <c r="AH1086" s="133"/>
      <c r="AI1086" s="133"/>
      <c r="AJ1086" s="133"/>
      <c r="AK1086" s="133"/>
      <c r="AL1086" s="133"/>
      <c r="AM1086" s="133"/>
      <c r="AN1086" s="133"/>
      <c r="AO1086" s="133"/>
      <c r="AP1086" s="133"/>
      <c r="AQ1086" s="133"/>
      <c r="AR1086" s="133"/>
      <c r="AS1086" s="124"/>
      <c r="AT1086" s="134"/>
      <c r="AU1086" s="141"/>
    </row>
    <row r="1087" spans="31:47" ht="12">
      <c r="AE1087" s="131"/>
      <c r="AF1087" s="132"/>
      <c r="AG1087" s="133"/>
      <c r="AH1087" s="133"/>
      <c r="AI1087" s="133"/>
      <c r="AJ1087" s="133"/>
      <c r="AK1087" s="133"/>
      <c r="AL1087" s="133"/>
      <c r="AM1087" s="133"/>
      <c r="AN1087" s="133"/>
      <c r="AO1087" s="133"/>
      <c r="AP1087" s="133"/>
      <c r="AQ1087" s="133"/>
      <c r="AR1087" s="133"/>
      <c r="AS1087" s="124"/>
      <c r="AT1087" s="134"/>
      <c r="AU1087" s="141"/>
    </row>
    <row r="1088" spans="31:47" ht="12">
      <c r="AE1088" s="131"/>
      <c r="AF1088" s="132"/>
      <c r="AG1088" s="133"/>
      <c r="AH1088" s="133"/>
      <c r="AI1088" s="133"/>
      <c r="AJ1088" s="133"/>
      <c r="AK1088" s="133"/>
      <c r="AL1088" s="133"/>
      <c r="AM1088" s="133"/>
      <c r="AN1088" s="133"/>
      <c r="AO1088" s="133"/>
      <c r="AP1088" s="133"/>
      <c r="AQ1088" s="133"/>
      <c r="AR1088" s="133"/>
      <c r="AS1088" s="124"/>
      <c r="AT1088" s="134"/>
      <c r="AU1088" s="141"/>
    </row>
    <row r="1089" spans="31:47" ht="12">
      <c r="AE1089" s="131"/>
      <c r="AF1089" s="132"/>
      <c r="AG1089" s="133"/>
      <c r="AH1089" s="133"/>
      <c r="AI1089" s="133"/>
      <c r="AJ1089" s="133"/>
      <c r="AK1089" s="133"/>
      <c r="AL1089" s="133"/>
      <c r="AM1089" s="133"/>
      <c r="AN1089" s="133"/>
      <c r="AO1089" s="133"/>
      <c r="AP1089" s="133"/>
      <c r="AQ1089" s="133"/>
      <c r="AR1089" s="133"/>
      <c r="AS1089" s="124"/>
      <c r="AT1089" s="134"/>
      <c r="AU1089" s="141"/>
    </row>
    <row r="1090" spans="31:47" ht="12">
      <c r="AE1090" s="131"/>
      <c r="AF1090" s="132"/>
      <c r="AG1090" s="133"/>
      <c r="AH1090" s="133"/>
      <c r="AI1090" s="133"/>
      <c r="AJ1090" s="133"/>
      <c r="AK1090" s="133"/>
      <c r="AL1090" s="133"/>
      <c r="AM1090" s="133"/>
      <c r="AN1090" s="133"/>
      <c r="AO1090" s="133"/>
      <c r="AP1090" s="133"/>
      <c r="AQ1090" s="133"/>
      <c r="AR1090" s="133"/>
      <c r="AS1090" s="124"/>
      <c r="AT1090" s="134"/>
      <c r="AU1090" s="141"/>
    </row>
    <row r="1091" spans="31:47" ht="12">
      <c r="AE1091" s="131"/>
      <c r="AF1091" s="132"/>
      <c r="AG1091" s="133"/>
      <c r="AH1091" s="133"/>
      <c r="AI1091" s="133"/>
      <c r="AJ1091" s="133"/>
      <c r="AK1091" s="133"/>
      <c r="AL1091" s="133"/>
      <c r="AM1091" s="133"/>
      <c r="AN1091" s="133"/>
      <c r="AO1091" s="133"/>
      <c r="AP1091" s="133"/>
      <c r="AQ1091" s="133"/>
      <c r="AR1091" s="133"/>
      <c r="AS1091" s="124"/>
      <c r="AT1091" s="134"/>
      <c r="AU1091" s="141"/>
    </row>
    <row r="1092" spans="31:47" ht="12">
      <c r="AE1092" s="131"/>
      <c r="AF1092" s="132"/>
      <c r="AG1092" s="133"/>
      <c r="AH1092" s="133"/>
      <c r="AI1092" s="133"/>
      <c r="AJ1092" s="133"/>
      <c r="AK1092" s="133"/>
      <c r="AL1092" s="133"/>
      <c r="AM1092" s="133"/>
      <c r="AN1092" s="133"/>
      <c r="AO1092" s="133"/>
      <c r="AP1092" s="133"/>
      <c r="AQ1092" s="133"/>
      <c r="AR1092" s="133"/>
      <c r="AS1092" s="124"/>
      <c r="AT1092" s="134"/>
      <c r="AU1092" s="141"/>
    </row>
    <row r="1093" spans="31:47" ht="12">
      <c r="AE1093" s="131"/>
      <c r="AF1093" s="132"/>
      <c r="AG1093" s="133"/>
      <c r="AH1093" s="133"/>
      <c r="AI1093" s="133"/>
      <c r="AJ1093" s="133"/>
      <c r="AK1093" s="133"/>
      <c r="AL1093" s="133"/>
      <c r="AM1093" s="133"/>
      <c r="AN1093" s="133"/>
      <c r="AO1093" s="133"/>
      <c r="AP1093" s="133"/>
      <c r="AQ1093" s="133"/>
      <c r="AR1093" s="133"/>
      <c r="AS1093" s="124"/>
      <c r="AT1093" s="134"/>
      <c r="AU1093" s="141"/>
    </row>
    <row r="1094" spans="31:47" ht="12">
      <c r="AE1094" s="131"/>
      <c r="AF1094" s="132"/>
      <c r="AG1094" s="133"/>
      <c r="AH1094" s="133"/>
      <c r="AI1094" s="133"/>
      <c r="AJ1094" s="133"/>
      <c r="AK1094" s="133"/>
      <c r="AL1094" s="133"/>
      <c r="AM1094" s="133"/>
      <c r="AN1094" s="133"/>
      <c r="AO1094" s="133"/>
      <c r="AP1094" s="133"/>
      <c r="AQ1094" s="133"/>
      <c r="AR1094" s="133"/>
      <c r="AS1094" s="124"/>
      <c r="AT1094" s="134"/>
      <c r="AU1094" s="141"/>
    </row>
    <row r="1095" spans="31:47" ht="12">
      <c r="AE1095" s="131"/>
      <c r="AF1095" s="132"/>
      <c r="AG1095" s="133"/>
      <c r="AH1095" s="133"/>
      <c r="AI1095" s="133"/>
      <c r="AJ1095" s="133"/>
      <c r="AK1095" s="133"/>
      <c r="AL1095" s="133"/>
      <c r="AM1095" s="133"/>
      <c r="AN1095" s="133"/>
      <c r="AO1095" s="133"/>
      <c r="AP1095" s="133"/>
      <c r="AQ1095" s="133"/>
      <c r="AR1095" s="133"/>
      <c r="AS1095" s="124"/>
      <c r="AT1095" s="134"/>
      <c r="AU1095" s="141"/>
    </row>
    <row r="1096" spans="31:47" ht="12">
      <c r="AE1096" s="131"/>
      <c r="AF1096" s="132"/>
      <c r="AG1096" s="133"/>
      <c r="AH1096" s="133"/>
      <c r="AI1096" s="133"/>
      <c r="AJ1096" s="133"/>
      <c r="AK1096" s="133"/>
      <c r="AL1096" s="133"/>
      <c r="AM1096" s="133"/>
      <c r="AN1096" s="133"/>
      <c r="AO1096" s="133"/>
      <c r="AP1096" s="133"/>
      <c r="AQ1096" s="133"/>
      <c r="AR1096" s="133"/>
      <c r="AS1096" s="124"/>
      <c r="AT1096" s="134"/>
      <c r="AU1096" s="141"/>
    </row>
    <row r="1097" spans="31:47" ht="12">
      <c r="AE1097" s="131"/>
      <c r="AF1097" s="132"/>
      <c r="AG1097" s="133"/>
      <c r="AH1097" s="133"/>
      <c r="AI1097" s="133"/>
      <c r="AJ1097" s="133"/>
      <c r="AK1097" s="133"/>
      <c r="AL1097" s="133"/>
      <c r="AM1097" s="133"/>
      <c r="AN1097" s="133"/>
      <c r="AO1097" s="133"/>
      <c r="AP1097" s="133"/>
      <c r="AQ1097" s="133"/>
      <c r="AR1097" s="133"/>
      <c r="AS1097" s="124"/>
      <c r="AT1097" s="134"/>
      <c r="AU1097" s="141"/>
    </row>
    <row r="1098" spans="31:47" ht="12">
      <c r="AE1098" s="131"/>
      <c r="AF1098" s="132"/>
      <c r="AG1098" s="133"/>
      <c r="AH1098" s="133"/>
      <c r="AI1098" s="133"/>
      <c r="AJ1098" s="133"/>
      <c r="AK1098" s="133"/>
      <c r="AL1098" s="133"/>
      <c r="AM1098" s="133"/>
      <c r="AN1098" s="133"/>
      <c r="AO1098" s="133"/>
      <c r="AP1098" s="133"/>
      <c r="AQ1098" s="133"/>
      <c r="AR1098" s="133"/>
      <c r="AS1098" s="124"/>
      <c r="AT1098" s="134"/>
      <c r="AU1098" s="141"/>
    </row>
    <row r="1099" spans="31:47" ht="12">
      <c r="AE1099" s="131"/>
      <c r="AF1099" s="132"/>
      <c r="AG1099" s="133"/>
      <c r="AH1099" s="133"/>
      <c r="AI1099" s="133"/>
      <c r="AJ1099" s="133"/>
      <c r="AK1099" s="133"/>
      <c r="AL1099" s="133"/>
      <c r="AM1099" s="133"/>
      <c r="AN1099" s="133"/>
      <c r="AO1099" s="133"/>
      <c r="AP1099" s="133"/>
      <c r="AQ1099" s="133"/>
      <c r="AR1099" s="133"/>
      <c r="AS1099" s="124"/>
      <c r="AT1099" s="134"/>
      <c r="AU1099" s="141"/>
    </row>
    <row r="1100" spans="31:47" ht="12">
      <c r="AE1100" s="131"/>
      <c r="AF1100" s="132"/>
      <c r="AG1100" s="133"/>
      <c r="AH1100" s="133"/>
      <c r="AI1100" s="133"/>
      <c r="AJ1100" s="133"/>
      <c r="AK1100" s="133"/>
      <c r="AL1100" s="133"/>
      <c r="AM1100" s="133"/>
      <c r="AN1100" s="133"/>
      <c r="AO1100" s="133"/>
      <c r="AP1100" s="133"/>
      <c r="AQ1100" s="133"/>
      <c r="AR1100" s="133"/>
      <c r="AS1100" s="124"/>
      <c r="AT1100" s="134"/>
      <c r="AU1100" s="141"/>
    </row>
    <row r="1101" spans="31:47" ht="12">
      <c r="AE1101" s="131"/>
      <c r="AF1101" s="132"/>
      <c r="AG1101" s="133"/>
      <c r="AH1101" s="133"/>
      <c r="AI1101" s="133"/>
      <c r="AJ1101" s="133"/>
      <c r="AK1101" s="133"/>
      <c r="AL1101" s="133"/>
      <c r="AM1101" s="133"/>
      <c r="AN1101" s="133"/>
      <c r="AO1101" s="133"/>
      <c r="AP1101" s="133"/>
      <c r="AQ1101" s="133"/>
      <c r="AR1101" s="133"/>
      <c r="AS1101" s="124"/>
      <c r="AT1101" s="134"/>
      <c r="AU1101" s="141"/>
    </row>
    <row r="1102" spans="31:47" ht="12">
      <c r="AE1102" s="131"/>
      <c r="AF1102" s="132"/>
      <c r="AG1102" s="133"/>
      <c r="AH1102" s="133"/>
      <c r="AI1102" s="133"/>
      <c r="AJ1102" s="133"/>
      <c r="AK1102" s="133"/>
      <c r="AL1102" s="133"/>
      <c r="AM1102" s="133"/>
      <c r="AN1102" s="133"/>
      <c r="AO1102" s="133"/>
      <c r="AP1102" s="133"/>
      <c r="AQ1102" s="133"/>
      <c r="AR1102" s="133"/>
      <c r="AS1102" s="124"/>
      <c r="AT1102" s="134"/>
      <c r="AU1102" s="141"/>
    </row>
    <row r="1103" spans="31:47" ht="12">
      <c r="AE1103" s="131"/>
      <c r="AF1103" s="132"/>
      <c r="AG1103" s="133"/>
      <c r="AH1103" s="133"/>
      <c r="AI1103" s="133"/>
      <c r="AJ1103" s="133"/>
      <c r="AK1103" s="133"/>
      <c r="AL1103" s="133"/>
      <c r="AM1103" s="133"/>
      <c r="AN1103" s="133"/>
      <c r="AO1103" s="133"/>
      <c r="AP1103" s="133"/>
      <c r="AQ1103" s="133"/>
      <c r="AR1103" s="133"/>
      <c r="AS1103" s="124"/>
      <c r="AT1103" s="134"/>
      <c r="AU1103" s="141"/>
    </row>
    <row r="1104" spans="31:47" ht="12">
      <c r="AE1104" s="131"/>
      <c r="AF1104" s="132"/>
      <c r="AG1104" s="133"/>
      <c r="AH1104" s="133"/>
      <c r="AI1104" s="133"/>
      <c r="AJ1104" s="133"/>
      <c r="AK1104" s="133"/>
      <c r="AL1104" s="133"/>
      <c r="AM1104" s="133"/>
      <c r="AN1104" s="133"/>
      <c r="AO1104" s="133"/>
      <c r="AP1104" s="133"/>
      <c r="AQ1104" s="133"/>
      <c r="AR1104" s="133"/>
      <c r="AS1104" s="124"/>
      <c r="AT1104" s="134"/>
      <c r="AU1104" s="141"/>
    </row>
    <row r="1105" spans="31:47" ht="12">
      <c r="AE1105" s="131"/>
      <c r="AF1105" s="132"/>
      <c r="AG1105" s="133"/>
      <c r="AH1105" s="133"/>
      <c r="AI1105" s="133"/>
      <c r="AJ1105" s="133"/>
      <c r="AK1105" s="133"/>
      <c r="AL1105" s="133"/>
      <c r="AM1105" s="133"/>
      <c r="AN1105" s="133"/>
      <c r="AO1105" s="133"/>
      <c r="AP1105" s="133"/>
      <c r="AQ1105" s="133"/>
      <c r="AR1105" s="133"/>
      <c r="AS1105" s="124"/>
      <c r="AT1105" s="134"/>
      <c r="AU1105" s="141"/>
    </row>
    <row r="1106" spans="31:47" ht="12">
      <c r="AE1106" s="131"/>
      <c r="AF1106" s="132"/>
      <c r="AG1106" s="133"/>
      <c r="AH1106" s="133"/>
      <c r="AI1106" s="133"/>
      <c r="AJ1106" s="133"/>
      <c r="AK1106" s="133"/>
      <c r="AL1106" s="133"/>
      <c r="AM1106" s="133"/>
      <c r="AN1106" s="133"/>
      <c r="AO1106" s="133"/>
      <c r="AP1106" s="133"/>
      <c r="AQ1106" s="133"/>
      <c r="AR1106" s="133"/>
      <c r="AS1106" s="124"/>
      <c r="AT1106" s="134"/>
      <c r="AU1106" s="141"/>
    </row>
    <row r="1107" spans="31:47" ht="12">
      <c r="AE1107" s="131"/>
      <c r="AF1107" s="132"/>
      <c r="AG1107" s="133"/>
      <c r="AH1107" s="133"/>
      <c r="AI1107" s="133"/>
      <c r="AJ1107" s="133"/>
      <c r="AK1107" s="133"/>
      <c r="AL1107" s="133"/>
      <c r="AM1107" s="133"/>
      <c r="AN1107" s="133"/>
      <c r="AO1107" s="133"/>
      <c r="AP1107" s="133"/>
      <c r="AQ1107" s="133"/>
      <c r="AR1107" s="133"/>
      <c r="AS1107" s="124"/>
      <c r="AT1107" s="134"/>
      <c r="AU1107" s="141"/>
    </row>
    <row r="1108" spans="31:47" ht="12">
      <c r="AE1108" s="131"/>
      <c r="AF1108" s="132"/>
      <c r="AG1108" s="133"/>
      <c r="AH1108" s="133"/>
      <c r="AI1108" s="133"/>
      <c r="AJ1108" s="133"/>
      <c r="AK1108" s="133"/>
      <c r="AL1108" s="133"/>
      <c r="AM1108" s="133"/>
      <c r="AN1108" s="133"/>
      <c r="AO1108" s="133"/>
      <c r="AP1108" s="133"/>
      <c r="AQ1108" s="133"/>
      <c r="AR1108" s="133"/>
      <c r="AS1108" s="124"/>
      <c r="AT1108" s="134"/>
      <c r="AU1108" s="141"/>
    </row>
    <row r="1109" spans="31:47" ht="12">
      <c r="AE1109" s="131"/>
      <c r="AF1109" s="132"/>
      <c r="AG1109" s="133"/>
      <c r="AH1109" s="133"/>
      <c r="AI1109" s="133"/>
      <c r="AJ1109" s="133"/>
      <c r="AK1109" s="133"/>
      <c r="AL1109" s="133"/>
      <c r="AM1109" s="133"/>
      <c r="AN1109" s="133"/>
      <c r="AO1109" s="133"/>
      <c r="AP1109" s="133"/>
      <c r="AQ1109" s="133"/>
      <c r="AR1109" s="133"/>
      <c r="AS1109" s="124"/>
      <c r="AT1109" s="134"/>
      <c r="AU1109" s="141"/>
    </row>
    <row r="1110" spans="31:47" ht="12">
      <c r="AE1110" s="131"/>
      <c r="AF1110" s="132"/>
      <c r="AG1110" s="133"/>
      <c r="AH1110" s="133"/>
      <c r="AI1110" s="133"/>
      <c r="AJ1110" s="133"/>
      <c r="AK1110" s="133"/>
      <c r="AL1110" s="133"/>
      <c r="AM1110" s="133"/>
      <c r="AN1110" s="133"/>
      <c r="AO1110" s="133"/>
      <c r="AP1110" s="133"/>
      <c r="AQ1110" s="133"/>
      <c r="AR1110" s="133"/>
      <c r="AS1110" s="124"/>
      <c r="AT1110" s="134"/>
      <c r="AU1110" s="141"/>
    </row>
    <row r="1111" spans="31:47" ht="12">
      <c r="AE1111" s="131"/>
      <c r="AF1111" s="132"/>
      <c r="AG1111" s="133"/>
      <c r="AH1111" s="133"/>
      <c r="AI1111" s="133"/>
      <c r="AJ1111" s="133"/>
      <c r="AK1111" s="133"/>
      <c r="AL1111" s="133"/>
      <c r="AM1111" s="133"/>
      <c r="AN1111" s="133"/>
      <c r="AO1111" s="133"/>
      <c r="AP1111" s="133"/>
      <c r="AQ1111" s="133"/>
      <c r="AR1111" s="133"/>
      <c r="AS1111" s="124"/>
      <c r="AT1111" s="134"/>
      <c r="AU1111" s="141"/>
    </row>
    <row r="1112" spans="31:47" ht="12">
      <c r="AE1112" s="131"/>
      <c r="AF1112" s="132"/>
      <c r="AG1112" s="133"/>
      <c r="AH1112" s="133"/>
      <c r="AI1112" s="133"/>
      <c r="AJ1112" s="133"/>
      <c r="AK1112" s="133"/>
      <c r="AL1112" s="133"/>
      <c r="AM1112" s="133"/>
      <c r="AN1112" s="133"/>
      <c r="AO1112" s="133"/>
      <c r="AP1112" s="133"/>
      <c r="AQ1112" s="133"/>
      <c r="AR1112" s="133"/>
      <c r="AS1112" s="124"/>
      <c r="AT1112" s="134"/>
      <c r="AU1112" s="141"/>
    </row>
    <row r="1113" spans="31:47" ht="12">
      <c r="AE1113" s="131"/>
      <c r="AF1113" s="132"/>
      <c r="AG1113" s="133"/>
      <c r="AH1113" s="133"/>
      <c r="AI1113" s="133"/>
      <c r="AJ1113" s="133"/>
      <c r="AK1113" s="133"/>
      <c r="AL1113" s="133"/>
      <c r="AM1113" s="133"/>
      <c r="AN1113" s="133"/>
      <c r="AO1113" s="133"/>
      <c r="AP1113" s="133"/>
      <c r="AQ1113" s="133"/>
      <c r="AR1113" s="133"/>
      <c r="AS1113" s="124"/>
      <c r="AT1113" s="134"/>
      <c r="AU1113" s="141"/>
    </row>
    <row r="1114" spans="31:47" ht="12">
      <c r="AE1114" s="131"/>
      <c r="AF1114" s="132"/>
      <c r="AG1114" s="133"/>
      <c r="AH1114" s="133"/>
      <c r="AI1114" s="133"/>
      <c r="AJ1114" s="133"/>
      <c r="AK1114" s="133"/>
      <c r="AL1114" s="133"/>
      <c r="AM1114" s="133"/>
      <c r="AN1114" s="133"/>
      <c r="AO1114" s="133"/>
      <c r="AP1114" s="133"/>
      <c r="AQ1114" s="133"/>
      <c r="AR1114" s="133"/>
      <c r="AS1114" s="124"/>
      <c r="AT1114" s="134"/>
      <c r="AU1114" s="141"/>
    </row>
    <row r="1115" spans="31:47" ht="12">
      <c r="AE1115" s="131"/>
      <c r="AF1115" s="132"/>
      <c r="AG1115" s="133"/>
      <c r="AH1115" s="133"/>
      <c r="AI1115" s="133"/>
      <c r="AJ1115" s="133"/>
      <c r="AK1115" s="133"/>
      <c r="AL1115" s="133"/>
      <c r="AM1115" s="133"/>
      <c r="AN1115" s="133"/>
      <c r="AO1115" s="133"/>
      <c r="AP1115" s="133"/>
      <c r="AQ1115" s="133"/>
      <c r="AR1115" s="133"/>
      <c r="AS1115" s="124"/>
      <c r="AT1115" s="134"/>
      <c r="AU1115" s="141"/>
    </row>
    <row r="1116" spans="31:47" ht="12">
      <c r="AE1116" s="131"/>
      <c r="AF1116" s="132"/>
      <c r="AG1116" s="133"/>
      <c r="AH1116" s="133"/>
      <c r="AI1116" s="133"/>
      <c r="AJ1116" s="133"/>
      <c r="AK1116" s="133"/>
      <c r="AL1116" s="133"/>
      <c r="AM1116" s="133"/>
      <c r="AN1116" s="133"/>
      <c r="AO1116" s="133"/>
      <c r="AP1116" s="133"/>
      <c r="AQ1116" s="133"/>
      <c r="AR1116" s="133"/>
      <c r="AS1116" s="124"/>
      <c r="AT1116" s="134"/>
      <c r="AU1116" s="141"/>
    </row>
    <row r="1117" spans="31:47" ht="12">
      <c r="AE1117" s="131"/>
      <c r="AF1117" s="132"/>
      <c r="AG1117" s="133"/>
      <c r="AH1117" s="133"/>
      <c r="AI1117" s="133"/>
      <c r="AJ1117" s="133"/>
      <c r="AK1117" s="133"/>
      <c r="AL1117" s="133"/>
      <c r="AM1117" s="133"/>
      <c r="AN1117" s="133"/>
      <c r="AO1117" s="133"/>
      <c r="AP1117" s="133"/>
      <c r="AQ1117" s="133"/>
      <c r="AR1117" s="133"/>
      <c r="AS1117" s="124"/>
      <c r="AT1117" s="134"/>
      <c r="AU1117" s="141"/>
    </row>
    <row r="1118" spans="31:47" ht="12">
      <c r="AE1118" s="131"/>
      <c r="AF1118" s="132"/>
      <c r="AG1118" s="133"/>
      <c r="AH1118" s="133"/>
      <c r="AI1118" s="133"/>
      <c r="AJ1118" s="133"/>
      <c r="AK1118" s="133"/>
      <c r="AL1118" s="133"/>
      <c r="AM1118" s="133"/>
      <c r="AN1118" s="133"/>
      <c r="AO1118" s="133"/>
      <c r="AP1118" s="133"/>
      <c r="AQ1118" s="133"/>
      <c r="AR1118" s="133"/>
      <c r="AS1118" s="124"/>
      <c r="AT1118" s="134"/>
      <c r="AU1118" s="141"/>
    </row>
    <row r="1119" spans="31:47" ht="12">
      <c r="AE1119" s="131"/>
      <c r="AF1119" s="132"/>
      <c r="AG1119" s="133"/>
      <c r="AH1119" s="133"/>
      <c r="AI1119" s="133"/>
      <c r="AJ1119" s="133"/>
      <c r="AK1119" s="133"/>
      <c r="AL1119" s="133"/>
      <c r="AM1119" s="133"/>
      <c r="AN1119" s="133"/>
      <c r="AO1119" s="133"/>
      <c r="AP1119" s="133"/>
      <c r="AQ1119" s="133"/>
      <c r="AR1119" s="133"/>
      <c r="AS1119" s="124"/>
      <c r="AT1119" s="134"/>
      <c r="AU1119" s="141"/>
    </row>
    <row r="1120" spans="31:47" ht="12">
      <c r="AE1120" s="131"/>
      <c r="AF1120" s="132"/>
      <c r="AG1120" s="133"/>
      <c r="AH1120" s="133"/>
      <c r="AI1120" s="133"/>
      <c r="AJ1120" s="133"/>
      <c r="AK1120" s="133"/>
      <c r="AL1120" s="133"/>
      <c r="AM1120" s="133"/>
      <c r="AN1120" s="133"/>
      <c r="AO1120" s="133"/>
      <c r="AP1120" s="133"/>
      <c r="AQ1120" s="133"/>
      <c r="AR1120" s="133"/>
      <c r="AS1120" s="124"/>
      <c r="AT1120" s="134"/>
      <c r="AU1120" s="141"/>
    </row>
    <row r="1121" spans="31:47" ht="12">
      <c r="AE1121" s="131"/>
      <c r="AF1121" s="132"/>
      <c r="AG1121" s="133"/>
      <c r="AH1121" s="133"/>
      <c r="AI1121" s="133"/>
      <c r="AJ1121" s="133"/>
      <c r="AK1121" s="133"/>
      <c r="AL1121" s="133"/>
      <c r="AM1121" s="133"/>
      <c r="AN1121" s="133"/>
      <c r="AO1121" s="133"/>
      <c r="AP1121" s="133"/>
      <c r="AQ1121" s="133"/>
      <c r="AR1121" s="133"/>
      <c r="AS1121" s="124"/>
      <c r="AT1121" s="134"/>
      <c r="AU1121" s="141"/>
    </row>
    <row r="1122" spans="31:47" ht="12">
      <c r="AE1122" s="131"/>
      <c r="AF1122" s="132"/>
      <c r="AG1122" s="133"/>
      <c r="AH1122" s="133"/>
      <c r="AI1122" s="133"/>
      <c r="AJ1122" s="133"/>
      <c r="AK1122" s="133"/>
      <c r="AL1122" s="133"/>
      <c r="AM1122" s="133"/>
      <c r="AN1122" s="133"/>
      <c r="AO1122" s="133"/>
      <c r="AP1122" s="133"/>
      <c r="AQ1122" s="133"/>
      <c r="AR1122" s="133"/>
      <c r="AS1122" s="124"/>
      <c r="AT1122" s="134"/>
      <c r="AU1122" s="141"/>
    </row>
    <row r="1123" spans="31:47" ht="12">
      <c r="AE1123" s="131"/>
      <c r="AF1123" s="132"/>
      <c r="AG1123" s="133"/>
      <c r="AH1123" s="133"/>
      <c r="AI1123" s="133"/>
      <c r="AJ1123" s="133"/>
      <c r="AK1123" s="133"/>
      <c r="AL1123" s="133"/>
      <c r="AM1123" s="133"/>
      <c r="AN1123" s="133"/>
      <c r="AO1123" s="133"/>
      <c r="AP1123" s="133"/>
      <c r="AQ1123" s="133"/>
      <c r="AR1123" s="133"/>
      <c r="AS1123" s="124"/>
      <c r="AT1123" s="134"/>
      <c r="AU1123" s="141"/>
    </row>
    <row r="1124" spans="31:47" ht="12">
      <c r="AE1124" s="131"/>
      <c r="AF1124" s="132"/>
      <c r="AG1124" s="133"/>
      <c r="AH1124" s="133"/>
      <c r="AI1124" s="133"/>
      <c r="AJ1124" s="133"/>
      <c r="AK1124" s="133"/>
      <c r="AL1124" s="133"/>
      <c r="AM1124" s="133"/>
      <c r="AN1124" s="133"/>
      <c r="AO1124" s="133"/>
      <c r="AP1124" s="133"/>
      <c r="AQ1124" s="133"/>
      <c r="AR1124" s="133"/>
      <c r="AS1124" s="124"/>
      <c r="AT1124" s="134"/>
      <c r="AU1124" s="141"/>
    </row>
    <row r="1125" spans="31:47" ht="12">
      <c r="AE1125" s="131"/>
      <c r="AF1125" s="132"/>
      <c r="AG1125" s="133"/>
      <c r="AH1125" s="133"/>
      <c r="AI1125" s="133"/>
      <c r="AJ1125" s="133"/>
      <c r="AK1125" s="133"/>
      <c r="AL1125" s="133"/>
      <c r="AM1125" s="133"/>
      <c r="AN1125" s="133"/>
      <c r="AO1125" s="133"/>
      <c r="AP1125" s="133"/>
      <c r="AQ1125" s="133"/>
      <c r="AR1125" s="133"/>
      <c r="AS1125" s="124"/>
      <c r="AT1125" s="134"/>
      <c r="AU1125" s="141"/>
    </row>
    <row r="1126" spans="31:47" ht="12">
      <c r="AE1126" s="131"/>
      <c r="AF1126" s="132"/>
      <c r="AG1126" s="133"/>
      <c r="AH1126" s="133"/>
      <c r="AI1126" s="133"/>
      <c r="AJ1126" s="133"/>
      <c r="AK1126" s="133"/>
      <c r="AL1126" s="133"/>
      <c r="AM1126" s="133"/>
      <c r="AN1126" s="133"/>
      <c r="AO1126" s="133"/>
      <c r="AP1126" s="133"/>
      <c r="AQ1126" s="133"/>
      <c r="AR1126" s="133"/>
      <c r="AS1126" s="124"/>
      <c r="AT1126" s="134"/>
      <c r="AU1126" s="141"/>
    </row>
    <row r="1127" spans="31:47" ht="12">
      <c r="AE1127" s="131"/>
      <c r="AF1127" s="132"/>
      <c r="AG1127" s="133"/>
      <c r="AH1127" s="133"/>
      <c r="AI1127" s="133"/>
      <c r="AJ1127" s="133"/>
      <c r="AK1127" s="133"/>
      <c r="AL1127" s="133"/>
      <c r="AM1127" s="133"/>
      <c r="AN1127" s="133"/>
      <c r="AO1127" s="133"/>
      <c r="AP1127" s="133"/>
      <c r="AQ1127" s="133"/>
      <c r="AR1127" s="133"/>
      <c r="AS1127" s="124"/>
      <c r="AT1127" s="134"/>
      <c r="AU1127" s="141"/>
    </row>
    <row r="1128" spans="31:47" ht="12">
      <c r="AE1128" s="131"/>
      <c r="AF1128" s="132"/>
      <c r="AG1128" s="133"/>
      <c r="AH1128" s="133"/>
      <c r="AI1128" s="133"/>
      <c r="AJ1128" s="133"/>
      <c r="AK1128" s="133"/>
      <c r="AL1128" s="133"/>
      <c r="AM1128" s="133"/>
      <c r="AN1128" s="133"/>
      <c r="AO1128" s="133"/>
      <c r="AP1128" s="133"/>
      <c r="AQ1128" s="133"/>
      <c r="AR1128" s="133"/>
      <c r="AS1128" s="124"/>
      <c r="AT1128" s="134"/>
      <c r="AU1128" s="141"/>
    </row>
    <row r="1129" spans="31:47" ht="12">
      <c r="AE1129" s="131"/>
      <c r="AF1129" s="132"/>
      <c r="AG1129" s="133"/>
      <c r="AH1129" s="133"/>
      <c r="AI1129" s="133"/>
      <c r="AJ1129" s="133"/>
      <c r="AK1129" s="133"/>
      <c r="AL1129" s="133"/>
      <c r="AM1129" s="133"/>
      <c r="AN1129" s="133"/>
      <c r="AO1129" s="133"/>
      <c r="AP1129" s="133"/>
      <c r="AQ1129" s="133"/>
      <c r="AR1129" s="133"/>
      <c r="AS1129" s="124"/>
      <c r="AT1129" s="134"/>
      <c r="AU1129" s="141"/>
    </row>
    <row r="1130" spans="31:47" ht="12">
      <c r="AE1130" s="131"/>
      <c r="AF1130" s="132"/>
      <c r="AG1130" s="133"/>
      <c r="AH1130" s="133"/>
      <c r="AI1130" s="133"/>
      <c r="AJ1130" s="133"/>
      <c r="AK1130" s="133"/>
      <c r="AL1130" s="133"/>
      <c r="AM1130" s="133"/>
      <c r="AN1130" s="133"/>
      <c r="AO1130" s="133"/>
      <c r="AP1130" s="133"/>
      <c r="AQ1130" s="133"/>
      <c r="AR1130" s="133"/>
      <c r="AS1130" s="124"/>
      <c r="AT1130" s="134"/>
      <c r="AU1130" s="141"/>
    </row>
    <row r="1131" spans="31:47" ht="12">
      <c r="AE1131" s="131"/>
      <c r="AF1131" s="132"/>
      <c r="AG1131" s="133"/>
      <c r="AH1131" s="133"/>
      <c r="AI1131" s="133"/>
      <c r="AJ1131" s="133"/>
      <c r="AK1131" s="133"/>
      <c r="AL1131" s="133"/>
      <c r="AM1131" s="133"/>
      <c r="AN1131" s="133"/>
      <c r="AO1131" s="133"/>
      <c r="AP1131" s="133"/>
      <c r="AQ1131" s="133"/>
      <c r="AR1131" s="133"/>
      <c r="AS1131" s="124"/>
      <c r="AT1131" s="134"/>
      <c r="AU1131" s="141"/>
    </row>
    <row r="1132" spans="31:47" ht="12">
      <c r="AE1132" s="131"/>
      <c r="AF1132" s="132"/>
      <c r="AG1132" s="133"/>
      <c r="AH1132" s="133"/>
      <c r="AI1132" s="133"/>
      <c r="AJ1132" s="133"/>
      <c r="AK1132" s="133"/>
      <c r="AL1132" s="133"/>
      <c r="AM1132" s="133"/>
      <c r="AN1132" s="133"/>
      <c r="AO1132" s="133"/>
      <c r="AP1132" s="133"/>
      <c r="AQ1132" s="133"/>
      <c r="AR1132" s="133"/>
      <c r="AS1132" s="124"/>
      <c r="AT1132" s="134"/>
      <c r="AU1132" s="141"/>
    </row>
    <row r="1133" spans="31:47" ht="12">
      <c r="AE1133" s="131"/>
      <c r="AF1133" s="132"/>
      <c r="AG1133" s="133"/>
      <c r="AH1133" s="133"/>
      <c r="AI1133" s="133"/>
      <c r="AJ1133" s="133"/>
      <c r="AK1133" s="133"/>
      <c r="AL1133" s="133"/>
      <c r="AM1133" s="133"/>
      <c r="AN1133" s="133"/>
      <c r="AO1133" s="133"/>
      <c r="AP1133" s="133"/>
      <c r="AQ1133" s="133"/>
      <c r="AR1133" s="133"/>
      <c r="AS1133" s="124"/>
      <c r="AT1133" s="134"/>
      <c r="AU1133" s="141"/>
    </row>
    <row r="1134" spans="31:47" ht="12">
      <c r="AE1134" s="131"/>
      <c r="AF1134" s="132"/>
      <c r="AG1134" s="133"/>
      <c r="AH1134" s="133"/>
      <c r="AI1134" s="133"/>
      <c r="AJ1134" s="133"/>
      <c r="AK1134" s="133"/>
      <c r="AL1134" s="133"/>
      <c r="AM1134" s="133"/>
      <c r="AN1134" s="133"/>
      <c r="AO1134" s="133"/>
      <c r="AP1134" s="133"/>
      <c r="AQ1134" s="133"/>
      <c r="AR1134" s="133"/>
      <c r="AS1134" s="124"/>
      <c r="AT1134" s="134"/>
      <c r="AU1134" s="141"/>
    </row>
    <row r="1135" spans="31:47" ht="12">
      <c r="AE1135" s="131"/>
      <c r="AF1135" s="132"/>
      <c r="AG1135" s="133"/>
      <c r="AH1135" s="133"/>
      <c r="AI1135" s="133"/>
      <c r="AJ1135" s="133"/>
      <c r="AK1135" s="133"/>
      <c r="AL1135" s="133"/>
      <c r="AM1135" s="133"/>
      <c r="AN1135" s="133"/>
      <c r="AO1135" s="133"/>
      <c r="AP1135" s="133"/>
      <c r="AQ1135" s="133"/>
      <c r="AR1135" s="133"/>
      <c r="AS1135" s="124"/>
      <c r="AT1135" s="134"/>
      <c r="AU1135" s="141"/>
    </row>
    <row r="1136" spans="31:47" ht="12">
      <c r="AE1136" s="131"/>
      <c r="AF1136" s="132"/>
      <c r="AG1136" s="133"/>
      <c r="AH1136" s="133"/>
      <c r="AI1136" s="133"/>
      <c r="AJ1136" s="133"/>
      <c r="AK1136" s="133"/>
      <c r="AL1136" s="133"/>
      <c r="AM1136" s="133"/>
      <c r="AN1136" s="133"/>
      <c r="AO1136" s="133"/>
      <c r="AP1136" s="133"/>
      <c r="AQ1136" s="133"/>
      <c r="AR1136" s="133"/>
      <c r="AS1136" s="124"/>
      <c r="AT1136" s="134"/>
      <c r="AU1136" s="141"/>
    </row>
    <row r="1137" spans="31:47" ht="12">
      <c r="AE1137" s="131"/>
      <c r="AF1137" s="132"/>
      <c r="AG1137" s="133"/>
      <c r="AH1137" s="133"/>
      <c r="AI1137" s="133"/>
      <c r="AJ1137" s="133"/>
      <c r="AK1137" s="133"/>
      <c r="AL1137" s="133"/>
      <c r="AM1137" s="133"/>
      <c r="AN1137" s="133"/>
      <c r="AO1137" s="133"/>
      <c r="AP1137" s="133"/>
      <c r="AQ1137" s="133"/>
      <c r="AR1137" s="133"/>
      <c r="AS1137" s="124"/>
      <c r="AT1137" s="134"/>
      <c r="AU1137" s="141"/>
    </row>
    <row r="1138" spans="31:47" ht="12">
      <c r="AE1138" s="131"/>
      <c r="AF1138" s="132"/>
      <c r="AG1138" s="133"/>
      <c r="AH1138" s="133"/>
      <c r="AI1138" s="133"/>
      <c r="AJ1138" s="133"/>
      <c r="AK1138" s="133"/>
      <c r="AL1138" s="133"/>
      <c r="AM1138" s="133"/>
      <c r="AN1138" s="133"/>
      <c r="AO1138" s="133"/>
      <c r="AP1138" s="133"/>
      <c r="AQ1138" s="133"/>
      <c r="AR1138" s="133"/>
      <c r="AS1138" s="124"/>
      <c r="AT1138" s="134"/>
      <c r="AU1138" s="141"/>
    </row>
    <row r="1139" spans="31:47" ht="12">
      <c r="AE1139" s="131"/>
      <c r="AF1139" s="132"/>
      <c r="AG1139" s="133"/>
      <c r="AH1139" s="133"/>
      <c r="AI1139" s="133"/>
      <c r="AJ1139" s="133"/>
      <c r="AK1139" s="133"/>
      <c r="AL1139" s="133"/>
      <c r="AM1139" s="133"/>
      <c r="AN1139" s="133"/>
      <c r="AO1139" s="133"/>
      <c r="AP1139" s="133"/>
      <c r="AQ1139" s="133"/>
      <c r="AR1139" s="133"/>
      <c r="AS1139" s="124"/>
      <c r="AT1139" s="134"/>
      <c r="AU1139" s="141"/>
    </row>
    <row r="1140" spans="31:47" ht="12">
      <c r="AE1140" s="131"/>
      <c r="AF1140" s="132"/>
      <c r="AG1140" s="133"/>
      <c r="AH1140" s="133"/>
      <c r="AI1140" s="133"/>
      <c r="AJ1140" s="133"/>
      <c r="AK1140" s="133"/>
      <c r="AL1140" s="133"/>
      <c r="AM1140" s="133"/>
      <c r="AN1140" s="133"/>
      <c r="AO1140" s="133"/>
      <c r="AP1140" s="133"/>
      <c r="AQ1140" s="133"/>
      <c r="AR1140" s="133"/>
      <c r="AS1140" s="124"/>
      <c r="AT1140" s="134"/>
      <c r="AU1140" s="141"/>
    </row>
    <row r="1141" spans="31:47" ht="12">
      <c r="AE1141" s="131"/>
      <c r="AF1141" s="132"/>
      <c r="AG1141" s="133"/>
      <c r="AH1141" s="133"/>
      <c r="AI1141" s="133"/>
      <c r="AJ1141" s="133"/>
      <c r="AK1141" s="133"/>
      <c r="AL1141" s="133"/>
      <c r="AM1141" s="133"/>
      <c r="AN1141" s="133"/>
      <c r="AO1141" s="133"/>
      <c r="AP1141" s="133"/>
      <c r="AQ1141" s="133"/>
      <c r="AR1141" s="133"/>
      <c r="AS1141" s="124"/>
      <c r="AT1141" s="134"/>
      <c r="AU1141" s="141"/>
    </row>
    <row r="1142" spans="31:47" ht="12">
      <c r="AE1142" s="131"/>
      <c r="AF1142" s="132"/>
      <c r="AG1142" s="133"/>
      <c r="AH1142" s="133"/>
      <c r="AI1142" s="133"/>
      <c r="AJ1142" s="133"/>
      <c r="AK1142" s="133"/>
      <c r="AL1142" s="133"/>
      <c r="AM1142" s="133"/>
      <c r="AN1142" s="133"/>
      <c r="AO1142" s="133"/>
      <c r="AP1142" s="133"/>
      <c r="AQ1142" s="133"/>
      <c r="AR1142" s="133"/>
      <c r="AS1142" s="124"/>
      <c r="AT1142" s="134"/>
      <c r="AU1142" s="141"/>
    </row>
    <row r="1143" spans="31:47" ht="12">
      <c r="AE1143" s="131"/>
      <c r="AF1143" s="132"/>
      <c r="AG1143" s="133"/>
      <c r="AH1143" s="133"/>
      <c r="AI1143" s="133"/>
      <c r="AJ1143" s="133"/>
      <c r="AK1143" s="133"/>
      <c r="AL1143" s="133"/>
      <c r="AM1143" s="133"/>
      <c r="AN1143" s="133"/>
      <c r="AO1143" s="133"/>
      <c r="AP1143" s="133"/>
      <c r="AQ1143" s="133"/>
      <c r="AR1143" s="133"/>
      <c r="AS1143" s="124"/>
      <c r="AT1143" s="134"/>
      <c r="AU1143" s="141"/>
    </row>
    <row r="1144" spans="31:47" ht="12">
      <c r="AE1144" s="131"/>
      <c r="AF1144" s="132"/>
      <c r="AG1144" s="133"/>
      <c r="AH1144" s="133"/>
      <c r="AI1144" s="133"/>
      <c r="AJ1144" s="133"/>
      <c r="AK1144" s="133"/>
      <c r="AL1144" s="133"/>
      <c r="AM1144" s="133"/>
      <c r="AN1144" s="133"/>
      <c r="AO1144" s="133"/>
      <c r="AP1144" s="133"/>
      <c r="AQ1144" s="133"/>
      <c r="AR1144" s="133"/>
      <c r="AS1144" s="124"/>
      <c r="AT1144" s="134"/>
      <c r="AU1144" s="141"/>
    </row>
    <row r="1145" spans="31:47" ht="12">
      <c r="AE1145" s="131"/>
      <c r="AF1145" s="132"/>
      <c r="AG1145" s="133"/>
      <c r="AH1145" s="133"/>
      <c r="AI1145" s="133"/>
      <c r="AJ1145" s="133"/>
      <c r="AK1145" s="133"/>
      <c r="AL1145" s="133"/>
      <c r="AM1145" s="133"/>
      <c r="AN1145" s="133"/>
      <c r="AO1145" s="133"/>
      <c r="AP1145" s="133"/>
      <c r="AQ1145" s="133"/>
      <c r="AR1145" s="133"/>
      <c r="AS1145" s="124"/>
      <c r="AT1145" s="134"/>
      <c r="AU1145" s="141"/>
    </row>
    <row r="1146" spans="31:47" ht="12">
      <c r="AE1146" s="131"/>
      <c r="AF1146" s="132"/>
      <c r="AG1146" s="133"/>
      <c r="AH1146" s="133"/>
      <c r="AI1146" s="133"/>
      <c r="AJ1146" s="133"/>
      <c r="AK1146" s="133"/>
      <c r="AL1146" s="133"/>
      <c r="AM1146" s="133"/>
      <c r="AN1146" s="133"/>
      <c r="AO1146" s="133"/>
      <c r="AP1146" s="133"/>
      <c r="AQ1146" s="133"/>
      <c r="AR1146" s="133"/>
      <c r="AS1146" s="124"/>
      <c r="AT1146" s="134"/>
      <c r="AU1146" s="141"/>
    </row>
    <row r="1147" spans="31:47" ht="12">
      <c r="AE1147" s="131"/>
      <c r="AF1147" s="132"/>
      <c r="AG1147" s="133"/>
      <c r="AH1147" s="133"/>
      <c r="AI1147" s="133"/>
      <c r="AJ1147" s="133"/>
      <c r="AK1147" s="133"/>
      <c r="AL1147" s="133"/>
      <c r="AM1147" s="133"/>
      <c r="AN1147" s="133"/>
      <c r="AO1147" s="133"/>
      <c r="AP1147" s="133"/>
      <c r="AQ1147" s="133"/>
      <c r="AR1147" s="133"/>
      <c r="AS1147" s="124"/>
      <c r="AT1147" s="134"/>
      <c r="AU1147" s="141"/>
    </row>
    <row r="1148" spans="31:47" ht="12">
      <c r="AE1148" s="131"/>
      <c r="AF1148" s="132"/>
      <c r="AG1148" s="133"/>
      <c r="AH1148" s="133"/>
      <c r="AI1148" s="133"/>
      <c r="AJ1148" s="133"/>
      <c r="AK1148" s="133"/>
      <c r="AL1148" s="133"/>
      <c r="AM1148" s="133"/>
      <c r="AN1148" s="133"/>
      <c r="AO1148" s="133"/>
      <c r="AP1148" s="133"/>
      <c r="AQ1148" s="133"/>
      <c r="AR1148" s="133"/>
      <c r="AS1148" s="124"/>
      <c r="AT1148" s="134"/>
      <c r="AU1148" s="141"/>
    </row>
    <row r="1149" spans="31:47" ht="12">
      <c r="AE1149" s="131"/>
      <c r="AF1149" s="132"/>
      <c r="AG1149" s="133"/>
      <c r="AH1149" s="133"/>
      <c r="AI1149" s="133"/>
      <c r="AJ1149" s="133"/>
      <c r="AK1149" s="133"/>
      <c r="AL1149" s="133"/>
      <c r="AM1149" s="133"/>
      <c r="AN1149" s="133"/>
      <c r="AO1149" s="133"/>
      <c r="AP1149" s="133"/>
      <c r="AQ1149" s="133"/>
      <c r="AR1149" s="133"/>
      <c r="AS1149" s="124"/>
      <c r="AT1149" s="134"/>
      <c r="AU1149" s="141"/>
    </row>
    <row r="1150" spans="31:47" ht="12">
      <c r="AE1150" s="131"/>
      <c r="AF1150" s="132"/>
      <c r="AG1150" s="133"/>
      <c r="AH1150" s="133"/>
      <c r="AI1150" s="133"/>
      <c r="AJ1150" s="133"/>
      <c r="AK1150" s="133"/>
      <c r="AL1150" s="133"/>
      <c r="AM1150" s="133"/>
      <c r="AN1150" s="133"/>
      <c r="AO1150" s="133"/>
      <c r="AP1150" s="133"/>
      <c r="AQ1150" s="133"/>
      <c r="AR1150" s="133"/>
      <c r="AS1150" s="124"/>
      <c r="AT1150" s="134"/>
      <c r="AU1150" s="141"/>
    </row>
    <row r="1151" spans="31:47" ht="12">
      <c r="AE1151" s="131"/>
      <c r="AF1151" s="132"/>
      <c r="AG1151" s="133"/>
      <c r="AH1151" s="133"/>
      <c r="AI1151" s="133"/>
      <c r="AJ1151" s="133"/>
      <c r="AK1151" s="133"/>
      <c r="AL1151" s="133"/>
      <c r="AM1151" s="133"/>
      <c r="AN1151" s="133"/>
      <c r="AO1151" s="133"/>
      <c r="AP1151" s="133"/>
      <c r="AQ1151" s="133"/>
      <c r="AR1151" s="133"/>
      <c r="AS1151" s="124"/>
      <c r="AT1151" s="134"/>
      <c r="AU1151" s="141"/>
    </row>
    <row r="1152" spans="31:47" ht="12">
      <c r="AE1152" s="131"/>
      <c r="AF1152" s="132"/>
      <c r="AG1152" s="133"/>
      <c r="AH1152" s="133"/>
      <c r="AI1152" s="133"/>
      <c r="AJ1152" s="133"/>
      <c r="AK1152" s="133"/>
      <c r="AL1152" s="133"/>
      <c r="AM1152" s="133"/>
      <c r="AN1152" s="133"/>
      <c r="AO1152" s="133"/>
      <c r="AP1152" s="133"/>
      <c r="AQ1152" s="133"/>
      <c r="AR1152" s="133"/>
      <c r="AS1152" s="124"/>
      <c r="AT1152" s="134"/>
      <c r="AU1152" s="141"/>
    </row>
    <row r="1153" spans="31:47" ht="12">
      <c r="AE1153" s="131"/>
      <c r="AF1153" s="132"/>
      <c r="AG1153" s="133"/>
      <c r="AH1153" s="133"/>
      <c r="AI1153" s="133"/>
      <c r="AJ1153" s="133"/>
      <c r="AK1153" s="133"/>
      <c r="AL1153" s="133"/>
      <c r="AM1153" s="133"/>
      <c r="AN1153" s="133"/>
      <c r="AO1153" s="133"/>
      <c r="AP1153" s="133"/>
      <c r="AQ1153" s="133"/>
      <c r="AR1153" s="133"/>
      <c r="AS1153" s="124"/>
      <c r="AT1153" s="134"/>
      <c r="AU1153" s="141"/>
    </row>
    <row r="1154" spans="31:47" ht="12">
      <c r="AE1154" s="131"/>
      <c r="AF1154" s="132"/>
      <c r="AG1154" s="133"/>
      <c r="AH1154" s="133"/>
      <c r="AI1154" s="133"/>
      <c r="AJ1154" s="133"/>
      <c r="AK1154" s="133"/>
      <c r="AL1154" s="133"/>
      <c r="AM1154" s="133"/>
      <c r="AN1154" s="133"/>
      <c r="AO1154" s="133"/>
      <c r="AP1154" s="133"/>
      <c r="AQ1154" s="133"/>
      <c r="AR1154" s="133"/>
      <c r="AS1154" s="124"/>
      <c r="AT1154" s="134"/>
      <c r="AU1154" s="141"/>
    </row>
    <row r="1155" spans="31:47" ht="12">
      <c r="AE1155" s="131"/>
      <c r="AF1155" s="132"/>
      <c r="AG1155" s="133"/>
      <c r="AH1155" s="133"/>
      <c r="AI1155" s="133"/>
      <c r="AJ1155" s="133"/>
      <c r="AK1155" s="133"/>
      <c r="AL1155" s="133"/>
      <c r="AM1155" s="133"/>
      <c r="AN1155" s="133"/>
      <c r="AO1155" s="133"/>
      <c r="AP1155" s="133"/>
      <c r="AQ1155" s="133"/>
      <c r="AR1155" s="133"/>
      <c r="AS1155" s="124"/>
      <c r="AT1155" s="134"/>
      <c r="AU1155" s="141"/>
    </row>
    <row r="1156" spans="31:47" ht="12">
      <c r="AE1156" s="131"/>
      <c r="AF1156" s="132"/>
      <c r="AG1156" s="133"/>
      <c r="AH1156" s="133"/>
      <c r="AI1156" s="133"/>
      <c r="AJ1156" s="133"/>
      <c r="AK1156" s="133"/>
      <c r="AL1156" s="133"/>
      <c r="AM1156" s="133"/>
      <c r="AN1156" s="133"/>
      <c r="AO1156" s="133"/>
      <c r="AP1156" s="133"/>
      <c r="AQ1156" s="133"/>
      <c r="AR1156" s="133"/>
      <c r="AS1156" s="124"/>
      <c r="AT1156" s="134"/>
      <c r="AU1156" s="141"/>
    </row>
    <row r="1157" spans="31:47" ht="12">
      <c r="AE1157" s="131"/>
      <c r="AF1157" s="132"/>
      <c r="AG1157" s="133"/>
      <c r="AH1157" s="133"/>
      <c r="AI1157" s="133"/>
      <c r="AJ1157" s="133"/>
      <c r="AK1157" s="133"/>
      <c r="AL1157" s="133"/>
      <c r="AM1157" s="133"/>
      <c r="AN1157" s="133"/>
      <c r="AO1157" s="133"/>
      <c r="AP1157" s="133"/>
      <c r="AQ1157" s="133"/>
      <c r="AR1157" s="133"/>
      <c r="AS1157" s="124"/>
      <c r="AT1157" s="134"/>
      <c r="AU1157" s="141"/>
    </row>
    <row r="1158" spans="31:47" ht="12">
      <c r="AE1158" s="131"/>
      <c r="AF1158" s="132"/>
      <c r="AG1158" s="133"/>
      <c r="AH1158" s="133"/>
      <c r="AI1158" s="133"/>
      <c r="AJ1158" s="133"/>
      <c r="AK1158" s="133"/>
      <c r="AL1158" s="133"/>
      <c r="AM1158" s="133"/>
      <c r="AN1158" s="133"/>
      <c r="AO1158" s="133"/>
      <c r="AP1158" s="133"/>
      <c r="AQ1158" s="133"/>
      <c r="AR1158" s="133"/>
      <c r="AS1158" s="124"/>
      <c r="AT1158" s="134"/>
      <c r="AU1158" s="141"/>
    </row>
    <row r="1159" spans="31:47" ht="12">
      <c r="AE1159" s="131"/>
      <c r="AF1159" s="132"/>
      <c r="AG1159" s="133"/>
      <c r="AH1159" s="133"/>
      <c r="AI1159" s="133"/>
      <c r="AJ1159" s="133"/>
      <c r="AK1159" s="133"/>
      <c r="AL1159" s="133"/>
      <c r="AM1159" s="133"/>
      <c r="AN1159" s="133"/>
      <c r="AO1159" s="133"/>
      <c r="AP1159" s="133"/>
      <c r="AQ1159" s="133"/>
      <c r="AR1159" s="133"/>
      <c r="AS1159" s="124"/>
      <c r="AT1159" s="134"/>
      <c r="AU1159" s="141"/>
    </row>
    <row r="1160" spans="31:47" ht="12">
      <c r="AE1160" s="131"/>
      <c r="AF1160" s="132"/>
      <c r="AG1160" s="133"/>
      <c r="AH1160" s="133"/>
      <c r="AI1160" s="133"/>
      <c r="AJ1160" s="133"/>
      <c r="AK1160" s="133"/>
      <c r="AL1160" s="133"/>
      <c r="AM1160" s="133"/>
      <c r="AN1160" s="133"/>
      <c r="AO1160" s="133"/>
      <c r="AP1160" s="133"/>
      <c r="AQ1160" s="133"/>
      <c r="AR1160" s="133"/>
      <c r="AS1160" s="124"/>
      <c r="AT1160" s="134"/>
      <c r="AU1160" s="141"/>
    </row>
    <row r="1161" spans="31:47" ht="12">
      <c r="AE1161" s="131"/>
      <c r="AF1161" s="132"/>
      <c r="AG1161" s="133"/>
      <c r="AH1161" s="133"/>
      <c r="AI1161" s="133"/>
      <c r="AJ1161" s="133"/>
      <c r="AK1161" s="133"/>
      <c r="AL1161" s="133"/>
      <c r="AM1161" s="133"/>
      <c r="AN1161" s="133"/>
      <c r="AO1161" s="133"/>
      <c r="AP1161" s="133"/>
      <c r="AQ1161" s="133"/>
      <c r="AR1161" s="133"/>
      <c r="AS1161" s="124"/>
      <c r="AT1161" s="134"/>
      <c r="AU1161" s="141"/>
    </row>
    <row r="1162" spans="31:47" ht="12">
      <c r="AE1162" s="131"/>
      <c r="AF1162" s="132"/>
      <c r="AG1162" s="133"/>
      <c r="AH1162" s="133"/>
      <c r="AI1162" s="133"/>
      <c r="AJ1162" s="133"/>
      <c r="AK1162" s="133"/>
      <c r="AL1162" s="133"/>
      <c r="AM1162" s="133"/>
      <c r="AN1162" s="133"/>
      <c r="AO1162" s="133"/>
      <c r="AP1162" s="133"/>
      <c r="AQ1162" s="133"/>
      <c r="AR1162" s="133"/>
      <c r="AS1162" s="124"/>
      <c r="AT1162" s="134"/>
      <c r="AU1162" s="141"/>
    </row>
    <row r="1163" spans="31:47" ht="12">
      <c r="AE1163" s="131"/>
      <c r="AF1163" s="132"/>
      <c r="AG1163" s="133"/>
      <c r="AH1163" s="133"/>
      <c r="AI1163" s="133"/>
      <c r="AJ1163" s="133"/>
      <c r="AK1163" s="133"/>
      <c r="AL1163" s="133"/>
      <c r="AM1163" s="133"/>
      <c r="AN1163" s="133"/>
      <c r="AO1163" s="133"/>
      <c r="AP1163" s="133"/>
      <c r="AQ1163" s="133"/>
      <c r="AR1163" s="133"/>
      <c r="AS1163" s="124"/>
      <c r="AT1163" s="134"/>
      <c r="AU1163" s="141"/>
    </row>
    <row r="1164" spans="31:47" ht="12">
      <c r="AE1164" s="131"/>
      <c r="AF1164" s="132"/>
      <c r="AG1164" s="133"/>
      <c r="AH1164" s="133"/>
      <c r="AI1164" s="133"/>
      <c r="AJ1164" s="133"/>
      <c r="AK1164" s="133"/>
      <c r="AL1164" s="133"/>
      <c r="AM1164" s="133"/>
      <c r="AN1164" s="133"/>
      <c r="AO1164" s="133"/>
      <c r="AP1164" s="133"/>
      <c r="AQ1164" s="133"/>
      <c r="AR1164" s="133"/>
      <c r="AS1164" s="124"/>
      <c r="AT1164" s="134"/>
      <c r="AU1164" s="141"/>
    </row>
    <row r="1165" spans="31:47" ht="12">
      <c r="AE1165" s="131"/>
      <c r="AF1165" s="132"/>
      <c r="AG1165" s="133"/>
      <c r="AH1165" s="133"/>
      <c r="AI1165" s="133"/>
      <c r="AJ1165" s="133"/>
      <c r="AK1165" s="133"/>
      <c r="AL1165" s="133"/>
      <c r="AM1165" s="133"/>
      <c r="AN1165" s="133"/>
      <c r="AO1165" s="133"/>
      <c r="AP1165" s="133"/>
      <c r="AQ1165" s="133"/>
      <c r="AR1165" s="133"/>
      <c r="AS1165" s="124"/>
      <c r="AT1165" s="134"/>
      <c r="AU1165" s="141"/>
    </row>
    <row r="1166" spans="31:47" ht="12">
      <c r="AE1166" s="131"/>
      <c r="AF1166" s="132"/>
      <c r="AG1166" s="133"/>
      <c r="AH1166" s="133"/>
      <c r="AI1166" s="133"/>
      <c r="AJ1166" s="133"/>
      <c r="AK1166" s="133"/>
      <c r="AL1166" s="133"/>
      <c r="AM1166" s="133"/>
      <c r="AN1166" s="133"/>
      <c r="AO1166" s="133"/>
      <c r="AP1166" s="133"/>
      <c r="AQ1166" s="133"/>
      <c r="AR1166" s="133"/>
      <c r="AS1166" s="124"/>
      <c r="AT1166" s="134"/>
      <c r="AU1166" s="141"/>
    </row>
    <row r="1167" spans="31:47" ht="12">
      <c r="AE1167" s="131"/>
      <c r="AF1167" s="132"/>
      <c r="AG1167" s="133"/>
      <c r="AH1167" s="133"/>
      <c r="AI1167" s="133"/>
      <c r="AJ1167" s="133"/>
      <c r="AK1167" s="133"/>
      <c r="AL1167" s="133"/>
      <c r="AM1167" s="133"/>
      <c r="AN1167" s="133"/>
      <c r="AO1167" s="133"/>
      <c r="AP1167" s="133"/>
      <c r="AQ1167" s="133"/>
      <c r="AR1167" s="133"/>
      <c r="AS1167" s="124"/>
      <c r="AT1167" s="134"/>
      <c r="AU1167" s="141"/>
    </row>
    <row r="1168" spans="31:47" ht="12">
      <c r="AE1168" s="131"/>
      <c r="AF1168" s="132"/>
      <c r="AG1168" s="133"/>
      <c r="AH1168" s="133"/>
      <c r="AI1168" s="133"/>
      <c r="AJ1168" s="133"/>
      <c r="AK1168" s="133"/>
      <c r="AL1168" s="133"/>
      <c r="AM1168" s="133"/>
      <c r="AN1168" s="133"/>
      <c r="AO1168" s="133"/>
      <c r="AP1168" s="133"/>
      <c r="AQ1168" s="133"/>
      <c r="AR1168" s="133"/>
      <c r="AS1168" s="124"/>
      <c r="AT1168" s="134"/>
      <c r="AU1168" s="141"/>
    </row>
    <row r="1169" spans="31:47" ht="12">
      <c r="AE1169" s="131"/>
      <c r="AF1169" s="132"/>
      <c r="AG1169" s="133"/>
      <c r="AH1169" s="133"/>
      <c r="AI1169" s="133"/>
      <c r="AJ1169" s="133"/>
      <c r="AK1169" s="133"/>
      <c r="AL1169" s="133"/>
      <c r="AM1169" s="133"/>
      <c r="AN1169" s="133"/>
      <c r="AO1169" s="133"/>
      <c r="AP1169" s="133"/>
      <c r="AQ1169" s="133"/>
      <c r="AR1169" s="133"/>
      <c r="AS1169" s="124"/>
      <c r="AT1169" s="134"/>
      <c r="AU1169" s="141"/>
    </row>
    <row r="1170" spans="31:47" ht="12">
      <c r="AE1170" s="131"/>
      <c r="AF1170" s="132"/>
      <c r="AG1170" s="133"/>
      <c r="AH1170" s="133"/>
      <c r="AI1170" s="133"/>
      <c r="AJ1170" s="133"/>
      <c r="AK1170" s="133"/>
      <c r="AL1170" s="133"/>
      <c r="AM1170" s="133"/>
      <c r="AN1170" s="133"/>
      <c r="AO1170" s="133"/>
      <c r="AP1170" s="133"/>
      <c r="AQ1170" s="133"/>
      <c r="AR1170" s="133"/>
      <c r="AS1170" s="124"/>
      <c r="AT1170" s="134"/>
      <c r="AU1170" s="141"/>
    </row>
    <row r="1171" spans="31:47" ht="12">
      <c r="AE1171" s="131"/>
      <c r="AF1171" s="132"/>
      <c r="AG1171" s="133"/>
      <c r="AH1171" s="133"/>
      <c r="AI1171" s="133"/>
      <c r="AJ1171" s="133"/>
      <c r="AK1171" s="133"/>
      <c r="AL1171" s="133"/>
      <c r="AM1171" s="133"/>
      <c r="AN1171" s="133"/>
      <c r="AO1171" s="133"/>
      <c r="AP1171" s="133"/>
      <c r="AQ1171" s="133"/>
      <c r="AR1171" s="133"/>
      <c r="AS1171" s="124"/>
      <c r="AT1171" s="134"/>
      <c r="AU1171" s="141"/>
    </row>
    <row r="1172" spans="31:47" ht="12">
      <c r="AE1172" s="131"/>
      <c r="AF1172" s="132"/>
      <c r="AG1172" s="133"/>
      <c r="AH1172" s="133"/>
      <c r="AI1172" s="133"/>
      <c r="AJ1172" s="133"/>
      <c r="AK1172" s="133"/>
      <c r="AL1172" s="133"/>
      <c r="AM1172" s="133"/>
      <c r="AN1172" s="133"/>
      <c r="AO1172" s="133"/>
      <c r="AP1172" s="133"/>
      <c r="AQ1172" s="133"/>
      <c r="AR1172" s="133"/>
      <c r="AS1172" s="124"/>
      <c r="AT1172" s="134"/>
      <c r="AU1172" s="141"/>
    </row>
    <row r="1173" spans="31:47" ht="12">
      <c r="AE1173" s="131"/>
      <c r="AF1173" s="132"/>
      <c r="AG1173" s="133"/>
      <c r="AH1173" s="133"/>
      <c r="AI1173" s="133"/>
      <c r="AJ1173" s="133"/>
      <c r="AK1173" s="133"/>
      <c r="AL1173" s="133"/>
      <c r="AM1173" s="133"/>
      <c r="AN1173" s="133"/>
      <c r="AO1173" s="133"/>
      <c r="AP1173" s="133"/>
      <c r="AQ1173" s="133"/>
      <c r="AR1173" s="133"/>
      <c r="AS1173" s="124"/>
      <c r="AT1173" s="134"/>
      <c r="AU1173" s="141"/>
    </row>
    <row r="1174" spans="31:47" ht="12">
      <c r="AE1174" s="131"/>
      <c r="AF1174" s="132"/>
      <c r="AG1174" s="133"/>
      <c r="AH1174" s="133"/>
      <c r="AI1174" s="133"/>
      <c r="AJ1174" s="133"/>
      <c r="AK1174" s="133"/>
      <c r="AL1174" s="133"/>
      <c r="AM1174" s="133"/>
      <c r="AN1174" s="133"/>
      <c r="AO1174" s="133"/>
      <c r="AP1174" s="133"/>
      <c r="AQ1174" s="133"/>
      <c r="AR1174" s="133"/>
      <c r="AS1174" s="124"/>
      <c r="AT1174" s="134"/>
      <c r="AU1174" s="141"/>
    </row>
    <row r="1175" spans="31:47" ht="12">
      <c r="AE1175" s="131"/>
      <c r="AF1175" s="132"/>
      <c r="AG1175" s="133"/>
      <c r="AH1175" s="133"/>
      <c r="AI1175" s="133"/>
      <c r="AJ1175" s="133"/>
      <c r="AK1175" s="133"/>
      <c r="AL1175" s="133"/>
      <c r="AM1175" s="133"/>
      <c r="AN1175" s="133"/>
      <c r="AO1175" s="133"/>
      <c r="AP1175" s="133"/>
      <c r="AQ1175" s="133"/>
      <c r="AR1175" s="133"/>
      <c r="AS1175" s="124"/>
      <c r="AT1175" s="134"/>
      <c r="AU1175" s="141"/>
    </row>
    <row r="1176" spans="31:47" ht="12">
      <c r="AE1176" s="131"/>
      <c r="AF1176" s="132"/>
      <c r="AG1176" s="133"/>
      <c r="AH1176" s="133"/>
      <c r="AI1176" s="133"/>
      <c r="AJ1176" s="133"/>
      <c r="AK1176" s="133"/>
      <c r="AL1176" s="133"/>
      <c r="AM1176" s="133"/>
      <c r="AN1176" s="133"/>
      <c r="AO1176" s="133"/>
      <c r="AP1176" s="133"/>
      <c r="AQ1176" s="133"/>
      <c r="AR1176" s="133"/>
      <c r="AS1176" s="124"/>
      <c r="AT1176" s="134"/>
      <c r="AU1176" s="141"/>
    </row>
    <row r="1177" spans="31:47" ht="12">
      <c r="AE1177" s="131"/>
      <c r="AF1177" s="132"/>
      <c r="AG1177" s="133"/>
      <c r="AH1177" s="133"/>
      <c r="AI1177" s="133"/>
      <c r="AJ1177" s="133"/>
      <c r="AK1177" s="133"/>
      <c r="AL1177" s="133"/>
      <c r="AM1177" s="133"/>
      <c r="AN1177" s="133"/>
      <c r="AO1177" s="133"/>
      <c r="AP1177" s="133"/>
      <c r="AQ1177" s="133"/>
      <c r="AR1177" s="133"/>
      <c r="AS1177" s="124"/>
      <c r="AT1177" s="134"/>
      <c r="AU1177" s="141"/>
    </row>
    <row r="1178" spans="31:47" ht="12">
      <c r="AE1178" s="131"/>
      <c r="AF1178" s="132"/>
      <c r="AG1178" s="133"/>
      <c r="AH1178" s="133"/>
      <c r="AI1178" s="133"/>
      <c r="AJ1178" s="133"/>
      <c r="AK1178" s="133"/>
      <c r="AL1178" s="133"/>
      <c r="AM1178" s="133"/>
      <c r="AN1178" s="133"/>
      <c r="AO1178" s="133"/>
      <c r="AP1178" s="133"/>
      <c r="AQ1178" s="133"/>
      <c r="AR1178" s="133"/>
      <c r="AS1178" s="124"/>
      <c r="AT1178" s="134"/>
      <c r="AU1178" s="141"/>
    </row>
    <row r="1179" spans="31:47" ht="12">
      <c r="AE1179" s="131"/>
      <c r="AF1179" s="132"/>
      <c r="AG1179" s="133"/>
      <c r="AH1179" s="133"/>
      <c r="AI1179" s="133"/>
      <c r="AJ1179" s="133"/>
      <c r="AK1179" s="133"/>
      <c r="AL1179" s="133"/>
      <c r="AM1179" s="133"/>
      <c r="AN1179" s="133"/>
      <c r="AO1179" s="133"/>
      <c r="AP1179" s="133"/>
      <c r="AQ1179" s="133"/>
      <c r="AR1179" s="133"/>
      <c r="AS1179" s="124"/>
      <c r="AT1179" s="134"/>
      <c r="AU1179" s="141"/>
    </row>
    <row r="1180" spans="31:47" ht="12">
      <c r="AE1180" s="131"/>
      <c r="AF1180" s="132"/>
      <c r="AG1180" s="133"/>
      <c r="AH1180" s="133"/>
      <c r="AI1180" s="133"/>
      <c r="AJ1180" s="133"/>
      <c r="AK1180" s="133"/>
      <c r="AL1180" s="133"/>
      <c r="AM1180" s="133"/>
      <c r="AN1180" s="133"/>
      <c r="AO1180" s="133"/>
      <c r="AP1180" s="133"/>
      <c r="AQ1180" s="133"/>
      <c r="AR1180" s="133"/>
      <c r="AS1180" s="124"/>
      <c r="AT1180" s="134"/>
      <c r="AU1180" s="141"/>
    </row>
    <row r="1181" spans="31:47" ht="12">
      <c r="AE1181" s="131"/>
      <c r="AF1181" s="132"/>
      <c r="AG1181" s="133"/>
      <c r="AH1181" s="133"/>
      <c r="AI1181" s="133"/>
      <c r="AJ1181" s="133"/>
      <c r="AK1181" s="133"/>
      <c r="AL1181" s="133"/>
      <c r="AM1181" s="133"/>
      <c r="AN1181" s="133"/>
      <c r="AO1181" s="133"/>
      <c r="AP1181" s="133"/>
      <c r="AQ1181" s="133"/>
      <c r="AR1181" s="133"/>
      <c r="AS1181" s="124"/>
      <c r="AT1181" s="134"/>
      <c r="AU1181" s="141"/>
    </row>
    <row r="1182" spans="31:47" ht="12">
      <c r="AE1182" s="131"/>
      <c r="AF1182" s="132"/>
      <c r="AG1182" s="133"/>
      <c r="AH1182" s="133"/>
      <c r="AI1182" s="133"/>
      <c r="AJ1182" s="133"/>
      <c r="AK1182" s="133"/>
      <c r="AL1182" s="133"/>
      <c r="AM1182" s="133"/>
      <c r="AN1182" s="133"/>
      <c r="AO1182" s="133"/>
      <c r="AP1182" s="133"/>
      <c r="AQ1182" s="133"/>
      <c r="AR1182" s="133"/>
      <c r="AS1182" s="124"/>
      <c r="AT1182" s="134"/>
      <c r="AU1182" s="141"/>
    </row>
    <row r="1183" spans="31:47" ht="12">
      <c r="AE1183" s="131"/>
      <c r="AF1183" s="132"/>
      <c r="AG1183" s="133"/>
      <c r="AH1183" s="133"/>
      <c r="AI1183" s="133"/>
      <c r="AJ1183" s="133"/>
      <c r="AK1183" s="133"/>
      <c r="AL1183" s="133"/>
      <c r="AM1183" s="133"/>
      <c r="AN1183" s="133"/>
      <c r="AO1183" s="133"/>
      <c r="AP1183" s="133"/>
      <c r="AQ1183" s="133"/>
      <c r="AR1183" s="133"/>
      <c r="AS1183" s="124"/>
      <c r="AT1183" s="134"/>
      <c r="AU1183" s="141"/>
    </row>
    <row r="1184" spans="31:47" ht="12">
      <c r="AE1184" s="131"/>
      <c r="AF1184" s="132"/>
      <c r="AG1184" s="133"/>
      <c r="AH1184" s="133"/>
      <c r="AI1184" s="133"/>
      <c r="AJ1184" s="133"/>
      <c r="AK1184" s="133"/>
      <c r="AL1184" s="133"/>
      <c r="AM1184" s="133"/>
      <c r="AN1184" s="133"/>
      <c r="AO1184" s="133"/>
      <c r="AP1184" s="133"/>
      <c r="AQ1184" s="133"/>
      <c r="AR1184" s="133"/>
      <c r="AS1184" s="124"/>
      <c r="AT1184" s="134"/>
      <c r="AU1184" s="141"/>
    </row>
    <row r="1185" spans="31:47" ht="12">
      <c r="AE1185" s="131"/>
      <c r="AF1185" s="132"/>
      <c r="AG1185" s="133"/>
      <c r="AH1185" s="133"/>
      <c r="AI1185" s="133"/>
      <c r="AJ1185" s="133"/>
      <c r="AK1185" s="133"/>
      <c r="AL1185" s="133"/>
      <c r="AM1185" s="133"/>
      <c r="AN1185" s="133"/>
      <c r="AO1185" s="133"/>
      <c r="AP1185" s="133"/>
      <c r="AQ1185" s="133"/>
      <c r="AR1185" s="133"/>
      <c r="AS1185" s="124"/>
      <c r="AT1185" s="134"/>
      <c r="AU1185" s="141"/>
    </row>
    <row r="1186" spans="31:47" ht="12">
      <c r="AE1186" s="131"/>
      <c r="AF1186" s="132"/>
      <c r="AG1186" s="133"/>
      <c r="AH1186" s="133"/>
      <c r="AI1186" s="133"/>
      <c r="AJ1186" s="133"/>
      <c r="AK1186" s="133"/>
      <c r="AL1186" s="133"/>
      <c r="AM1186" s="133"/>
      <c r="AN1186" s="133"/>
      <c r="AO1186" s="133"/>
      <c r="AP1186" s="133"/>
      <c r="AQ1186" s="133"/>
      <c r="AR1186" s="133"/>
      <c r="AS1186" s="124"/>
      <c r="AT1186" s="134"/>
      <c r="AU1186" s="141"/>
    </row>
    <row r="1187" spans="31:47" ht="12">
      <c r="AE1187" s="131"/>
      <c r="AF1187" s="132"/>
      <c r="AG1187" s="133"/>
      <c r="AH1187" s="133"/>
      <c r="AI1187" s="133"/>
      <c r="AJ1187" s="133"/>
      <c r="AK1187" s="133"/>
      <c r="AL1187" s="133"/>
      <c r="AM1187" s="133"/>
      <c r="AN1187" s="133"/>
      <c r="AO1187" s="133"/>
      <c r="AP1187" s="133"/>
      <c r="AQ1187" s="133"/>
      <c r="AR1187" s="133"/>
      <c r="AS1187" s="124"/>
      <c r="AT1187" s="134"/>
      <c r="AU1187" s="141"/>
    </row>
    <row r="1188" spans="31:47" ht="12">
      <c r="AE1188" s="131"/>
      <c r="AF1188" s="132"/>
      <c r="AG1188" s="133"/>
      <c r="AH1188" s="133"/>
      <c r="AI1188" s="133"/>
      <c r="AJ1188" s="133"/>
      <c r="AK1188" s="133"/>
      <c r="AL1188" s="133"/>
      <c r="AM1188" s="133"/>
      <c r="AN1188" s="133"/>
      <c r="AO1188" s="133"/>
      <c r="AP1188" s="133"/>
      <c r="AQ1188" s="133"/>
      <c r="AR1188" s="133"/>
      <c r="AS1188" s="124"/>
      <c r="AT1188" s="134"/>
      <c r="AU1188" s="141"/>
    </row>
    <row r="1189" spans="31:47" ht="12">
      <c r="AE1189" s="131"/>
      <c r="AF1189" s="132"/>
      <c r="AG1189" s="133"/>
      <c r="AH1189" s="133"/>
      <c r="AI1189" s="133"/>
      <c r="AJ1189" s="133"/>
      <c r="AK1189" s="133"/>
      <c r="AL1189" s="133"/>
      <c r="AM1189" s="133"/>
      <c r="AN1189" s="133"/>
      <c r="AO1189" s="133"/>
      <c r="AP1189" s="133"/>
      <c r="AQ1189" s="133"/>
      <c r="AR1189" s="133"/>
      <c r="AS1189" s="124"/>
      <c r="AT1189" s="134"/>
      <c r="AU1189" s="141"/>
    </row>
    <row r="1190" spans="31:47" ht="12">
      <c r="AE1190" s="131"/>
      <c r="AF1190" s="132"/>
      <c r="AG1190" s="133"/>
      <c r="AH1190" s="133"/>
      <c r="AI1190" s="133"/>
      <c r="AJ1190" s="133"/>
      <c r="AK1190" s="133"/>
      <c r="AL1190" s="133"/>
      <c r="AM1190" s="133"/>
      <c r="AN1190" s="133"/>
      <c r="AO1190" s="133"/>
      <c r="AP1190" s="133"/>
      <c r="AQ1190" s="133"/>
      <c r="AR1190" s="133"/>
      <c r="AS1190" s="124"/>
      <c r="AT1190" s="134"/>
      <c r="AU1190" s="141"/>
    </row>
    <row r="1191" spans="31:47" ht="12">
      <c r="AE1191" s="131"/>
      <c r="AF1191" s="132"/>
      <c r="AG1191" s="133"/>
      <c r="AH1191" s="133"/>
      <c r="AI1191" s="133"/>
      <c r="AJ1191" s="133"/>
      <c r="AK1191" s="133"/>
      <c r="AL1191" s="133"/>
      <c r="AM1191" s="133"/>
      <c r="AN1191" s="133"/>
      <c r="AO1191" s="133"/>
      <c r="AP1191" s="133"/>
      <c r="AQ1191" s="133"/>
      <c r="AR1191" s="133"/>
      <c r="AS1191" s="124"/>
      <c r="AT1191" s="134"/>
      <c r="AU1191" s="141"/>
    </row>
    <row r="1192" spans="31:47" ht="12">
      <c r="AE1192" s="131"/>
      <c r="AF1192" s="132"/>
      <c r="AG1192" s="133"/>
      <c r="AH1192" s="133"/>
      <c r="AI1192" s="133"/>
      <c r="AJ1192" s="133"/>
      <c r="AK1192" s="133"/>
      <c r="AL1192" s="133"/>
      <c r="AM1192" s="133"/>
      <c r="AN1192" s="133"/>
      <c r="AO1192" s="133"/>
      <c r="AP1192" s="133"/>
      <c r="AQ1192" s="133"/>
      <c r="AR1192" s="133"/>
      <c r="AS1192" s="124"/>
      <c r="AT1192" s="134"/>
      <c r="AU1192" s="141"/>
    </row>
    <row r="1193" spans="31:47" ht="12">
      <c r="AE1193" s="131"/>
      <c r="AF1193" s="132"/>
      <c r="AG1193" s="133"/>
      <c r="AH1193" s="133"/>
      <c r="AI1193" s="133"/>
      <c r="AJ1193" s="133"/>
      <c r="AK1193" s="133"/>
      <c r="AL1193" s="133"/>
      <c r="AM1193" s="133"/>
      <c r="AN1193" s="133"/>
      <c r="AO1193" s="133"/>
      <c r="AP1193" s="133"/>
      <c r="AQ1193" s="133"/>
      <c r="AR1193" s="133"/>
      <c r="AS1193" s="124"/>
      <c r="AT1193" s="134"/>
      <c r="AU1193" s="141"/>
    </row>
    <row r="1194" spans="31:47" ht="12">
      <c r="AE1194" s="131"/>
      <c r="AF1194" s="132"/>
      <c r="AG1194" s="133"/>
      <c r="AH1194" s="133"/>
      <c r="AI1194" s="133"/>
      <c r="AJ1194" s="133"/>
      <c r="AK1194" s="133"/>
      <c r="AL1194" s="133"/>
      <c r="AM1194" s="133"/>
      <c r="AN1194" s="133"/>
      <c r="AO1194" s="133"/>
      <c r="AP1194" s="133"/>
      <c r="AQ1194" s="133"/>
      <c r="AR1194" s="133"/>
      <c r="AS1194" s="124"/>
      <c r="AT1194" s="134"/>
      <c r="AU1194" s="141"/>
    </row>
    <row r="1195" spans="31:47" ht="12">
      <c r="AE1195" s="131"/>
      <c r="AF1195" s="132"/>
      <c r="AG1195" s="133"/>
      <c r="AH1195" s="133"/>
      <c r="AI1195" s="133"/>
      <c r="AJ1195" s="133"/>
      <c r="AK1195" s="133"/>
      <c r="AL1195" s="133"/>
      <c r="AM1195" s="133"/>
      <c r="AN1195" s="133"/>
      <c r="AO1195" s="133"/>
      <c r="AP1195" s="133"/>
      <c r="AQ1195" s="133"/>
      <c r="AR1195" s="133"/>
      <c r="AS1195" s="124"/>
      <c r="AT1195" s="134"/>
      <c r="AU1195" s="141"/>
    </row>
    <row r="1196" spans="31:47" ht="12">
      <c r="AE1196" s="131"/>
      <c r="AF1196" s="132"/>
      <c r="AG1196" s="133"/>
      <c r="AH1196" s="133"/>
      <c r="AI1196" s="133"/>
      <c r="AJ1196" s="133"/>
      <c r="AK1196" s="133"/>
      <c r="AL1196" s="133"/>
      <c r="AM1196" s="133"/>
      <c r="AN1196" s="133"/>
      <c r="AO1196" s="133"/>
      <c r="AP1196" s="133"/>
      <c r="AQ1196" s="133"/>
      <c r="AR1196" s="133"/>
      <c r="AS1196" s="124"/>
      <c r="AT1196" s="134"/>
      <c r="AU1196" s="141"/>
    </row>
    <row r="1197" spans="31:47" ht="12">
      <c r="AE1197" s="131"/>
      <c r="AF1197" s="132"/>
      <c r="AG1197" s="133"/>
      <c r="AH1197" s="133"/>
      <c r="AI1197" s="133"/>
      <c r="AJ1197" s="133"/>
      <c r="AK1197" s="133"/>
      <c r="AL1197" s="133"/>
      <c r="AM1197" s="133"/>
      <c r="AN1197" s="133"/>
      <c r="AO1197" s="133"/>
      <c r="AP1197" s="133"/>
      <c r="AQ1197" s="133"/>
      <c r="AR1197" s="133"/>
      <c r="AS1197" s="124"/>
      <c r="AT1197" s="134"/>
      <c r="AU1197" s="141"/>
    </row>
    <row r="1198" spans="31:47" ht="12">
      <c r="AE1198" s="131"/>
      <c r="AF1198" s="132"/>
      <c r="AG1198" s="133"/>
      <c r="AH1198" s="133"/>
      <c r="AI1198" s="133"/>
      <c r="AJ1198" s="133"/>
      <c r="AK1198" s="133"/>
      <c r="AL1198" s="133"/>
      <c r="AM1198" s="133"/>
      <c r="AN1198" s="133"/>
      <c r="AO1198" s="133"/>
      <c r="AP1198" s="133"/>
      <c r="AQ1198" s="133"/>
      <c r="AR1198" s="133"/>
      <c r="AS1198" s="124"/>
      <c r="AT1198" s="134"/>
      <c r="AU1198" s="141"/>
    </row>
    <row r="1199" spans="31:47" ht="12">
      <c r="AE1199" s="131"/>
      <c r="AF1199" s="132"/>
      <c r="AG1199" s="133"/>
      <c r="AH1199" s="133"/>
      <c r="AI1199" s="133"/>
      <c r="AJ1199" s="133"/>
      <c r="AK1199" s="133"/>
      <c r="AL1199" s="133"/>
      <c r="AM1199" s="133"/>
      <c r="AN1199" s="133"/>
      <c r="AO1199" s="133"/>
      <c r="AP1199" s="133"/>
      <c r="AQ1199" s="133"/>
      <c r="AR1199" s="133"/>
      <c r="AS1199" s="124"/>
      <c r="AT1199" s="134"/>
      <c r="AU1199" s="141"/>
    </row>
    <row r="1200" spans="31:47" ht="12">
      <c r="AE1200" s="131"/>
      <c r="AF1200" s="132"/>
      <c r="AG1200" s="133"/>
      <c r="AH1200" s="133"/>
      <c r="AI1200" s="133"/>
      <c r="AJ1200" s="133"/>
      <c r="AK1200" s="133"/>
      <c r="AL1200" s="133"/>
      <c r="AM1200" s="133"/>
      <c r="AN1200" s="133"/>
      <c r="AO1200" s="133"/>
      <c r="AP1200" s="133"/>
      <c r="AQ1200" s="133"/>
      <c r="AR1200" s="133"/>
      <c r="AS1200" s="124"/>
      <c r="AT1200" s="134"/>
      <c r="AU1200" s="141"/>
    </row>
    <row r="1201" spans="31:47" ht="12">
      <c r="AE1201" s="131"/>
      <c r="AF1201" s="132"/>
      <c r="AG1201" s="133"/>
      <c r="AH1201" s="133"/>
      <c r="AI1201" s="133"/>
      <c r="AJ1201" s="133"/>
      <c r="AK1201" s="133"/>
      <c r="AL1201" s="133"/>
      <c r="AM1201" s="133"/>
      <c r="AN1201" s="133"/>
      <c r="AO1201" s="133"/>
      <c r="AP1201" s="133"/>
      <c r="AQ1201" s="133"/>
      <c r="AR1201" s="133"/>
      <c r="AS1201" s="124"/>
      <c r="AT1201" s="134"/>
      <c r="AU1201" s="141"/>
    </row>
    <row r="1202" spans="31:47" ht="12">
      <c r="AE1202" s="131"/>
      <c r="AF1202" s="132"/>
      <c r="AG1202" s="133"/>
      <c r="AH1202" s="133"/>
      <c r="AI1202" s="133"/>
      <c r="AJ1202" s="133"/>
      <c r="AK1202" s="133"/>
      <c r="AL1202" s="133"/>
      <c r="AM1202" s="133"/>
      <c r="AN1202" s="133"/>
      <c r="AO1202" s="133"/>
      <c r="AP1202" s="133"/>
      <c r="AQ1202" s="133"/>
      <c r="AR1202" s="133"/>
      <c r="AS1202" s="124"/>
      <c r="AT1202" s="134"/>
      <c r="AU1202" s="141"/>
    </row>
    <row r="1203" spans="31:47" ht="12">
      <c r="AE1203" s="131"/>
      <c r="AF1203" s="132"/>
      <c r="AG1203" s="133"/>
      <c r="AH1203" s="133"/>
      <c r="AI1203" s="133"/>
      <c r="AJ1203" s="133"/>
      <c r="AK1203" s="133"/>
      <c r="AL1203" s="133"/>
      <c r="AM1203" s="133"/>
      <c r="AN1203" s="133"/>
      <c r="AO1203" s="133"/>
      <c r="AP1203" s="133"/>
      <c r="AQ1203" s="133"/>
      <c r="AR1203" s="133"/>
      <c r="AS1203" s="124"/>
      <c r="AT1203" s="134"/>
      <c r="AU1203" s="141"/>
    </row>
    <row r="1204" spans="31:47" ht="12">
      <c r="AE1204" s="131"/>
      <c r="AF1204" s="132"/>
      <c r="AG1204" s="133"/>
      <c r="AH1204" s="133"/>
      <c r="AI1204" s="133"/>
      <c r="AJ1204" s="133"/>
      <c r="AK1204" s="133"/>
      <c r="AL1204" s="133"/>
      <c r="AM1204" s="133"/>
      <c r="AN1204" s="133"/>
      <c r="AO1204" s="133"/>
      <c r="AP1204" s="133"/>
      <c r="AQ1204" s="133"/>
      <c r="AR1204" s="133"/>
      <c r="AS1204" s="124"/>
      <c r="AT1204" s="134"/>
      <c r="AU1204" s="141"/>
    </row>
    <row r="1205" spans="31:47" ht="12">
      <c r="AE1205" s="131"/>
      <c r="AF1205" s="132"/>
      <c r="AG1205" s="133"/>
      <c r="AH1205" s="133"/>
      <c r="AI1205" s="133"/>
      <c r="AJ1205" s="133"/>
      <c r="AK1205" s="133"/>
      <c r="AL1205" s="133"/>
      <c r="AM1205" s="133"/>
      <c r="AN1205" s="133"/>
      <c r="AO1205" s="133"/>
      <c r="AP1205" s="133"/>
      <c r="AQ1205" s="133"/>
      <c r="AR1205" s="133"/>
      <c r="AS1205" s="124"/>
      <c r="AT1205" s="134"/>
      <c r="AU1205" s="141"/>
    </row>
    <row r="1206" spans="31:47" ht="12">
      <c r="AE1206" s="131"/>
      <c r="AF1206" s="132"/>
      <c r="AG1206" s="133"/>
      <c r="AH1206" s="133"/>
      <c r="AI1206" s="133"/>
      <c r="AJ1206" s="133"/>
      <c r="AK1206" s="133"/>
      <c r="AL1206" s="133"/>
      <c r="AM1206" s="133"/>
      <c r="AN1206" s="133"/>
      <c r="AO1206" s="133"/>
      <c r="AP1206" s="133"/>
      <c r="AQ1206" s="133"/>
      <c r="AR1206" s="133"/>
      <c r="AS1206" s="124"/>
      <c r="AT1206" s="134"/>
      <c r="AU1206" s="141"/>
    </row>
    <row r="1207" spans="31:47" ht="12">
      <c r="AE1207" s="131"/>
      <c r="AF1207" s="132"/>
      <c r="AG1207" s="133"/>
      <c r="AH1207" s="133"/>
      <c r="AI1207" s="133"/>
      <c r="AJ1207" s="133"/>
      <c r="AK1207" s="133"/>
      <c r="AL1207" s="133"/>
      <c r="AM1207" s="133"/>
      <c r="AN1207" s="133"/>
      <c r="AO1207" s="133"/>
      <c r="AP1207" s="133"/>
      <c r="AQ1207" s="133"/>
      <c r="AR1207" s="133"/>
      <c r="AS1207" s="124"/>
      <c r="AT1207" s="134"/>
      <c r="AU1207" s="141"/>
    </row>
    <row r="1208" spans="31:47" ht="12">
      <c r="AE1208" s="131"/>
      <c r="AF1208" s="132"/>
      <c r="AG1208" s="133"/>
      <c r="AH1208" s="133"/>
      <c r="AI1208" s="133"/>
      <c r="AJ1208" s="133"/>
      <c r="AK1208" s="133"/>
      <c r="AL1208" s="133"/>
      <c r="AM1208" s="133"/>
      <c r="AN1208" s="133"/>
      <c r="AO1208" s="133"/>
      <c r="AP1208" s="133"/>
      <c r="AQ1208" s="133"/>
      <c r="AR1208" s="133"/>
      <c r="AS1208" s="124"/>
      <c r="AT1208" s="134"/>
      <c r="AU1208" s="141"/>
    </row>
    <row r="1209" spans="31:47" ht="12">
      <c r="AE1209" s="131"/>
      <c r="AF1209" s="132"/>
      <c r="AG1209" s="133"/>
      <c r="AH1209" s="133"/>
      <c r="AI1209" s="133"/>
      <c r="AJ1209" s="133"/>
      <c r="AK1209" s="133"/>
      <c r="AL1209" s="133"/>
      <c r="AM1209" s="133"/>
      <c r="AN1209" s="133"/>
      <c r="AO1209" s="133"/>
      <c r="AP1209" s="133"/>
      <c r="AQ1209" s="133"/>
      <c r="AR1209" s="133"/>
      <c r="AS1209" s="124"/>
      <c r="AT1209" s="134"/>
      <c r="AU1209" s="141"/>
    </row>
    <row r="1210" spans="31:47" ht="12">
      <c r="AE1210" s="131"/>
      <c r="AF1210" s="132"/>
      <c r="AG1210" s="133"/>
      <c r="AH1210" s="133"/>
      <c r="AI1210" s="133"/>
      <c r="AJ1210" s="133"/>
      <c r="AK1210" s="133"/>
      <c r="AL1210" s="133"/>
      <c r="AM1210" s="133"/>
      <c r="AN1210" s="133"/>
      <c r="AO1210" s="133"/>
      <c r="AP1210" s="133"/>
      <c r="AQ1210" s="133"/>
      <c r="AR1210" s="133"/>
      <c r="AS1210" s="124"/>
      <c r="AT1210" s="134"/>
      <c r="AU1210" s="141"/>
    </row>
    <row r="1211" spans="31:47" ht="12">
      <c r="AE1211" s="131"/>
      <c r="AF1211" s="132"/>
      <c r="AG1211" s="133"/>
      <c r="AH1211" s="133"/>
      <c r="AI1211" s="133"/>
      <c r="AJ1211" s="133"/>
      <c r="AK1211" s="133"/>
      <c r="AL1211" s="133"/>
      <c r="AM1211" s="133"/>
      <c r="AN1211" s="133"/>
      <c r="AO1211" s="133"/>
      <c r="AP1211" s="133"/>
      <c r="AQ1211" s="133"/>
      <c r="AR1211" s="133"/>
      <c r="AS1211" s="124"/>
      <c r="AT1211" s="134"/>
      <c r="AU1211" s="141"/>
    </row>
    <row r="1212" spans="31:47" ht="12">
      <c r="AE1212" s="131"/>
      <c r="AF1212" s="132"/>
      <c r="AG1212" s="133"/>
      <c r="AH1212" s="133"/>
      <c r="AI1212" s="133"/>
      <c r="AJ1212" s="133"/>
      <c r="AK1212" s="133"/>
      <c r="AL1212" s="133"/>
      <c r="AM1212" s="133"/>
      <c r="AN1212" s="133"/>
      <c r="AO1212" s="133"/>
      <c r="AP1212" s="133"/>
      <c r="AQ1212" s="133"/>
      <c r="AR1212" s="133"/>
      <c r="AS1212" s="124"/>
      <c r="AT1212" s="134"/>
      <c r="AU1212" s="141"/>
    </row>
    <row r="1213" spans="31:47" ht="12">
      <c r="AE1213" s="131"/>
      <c r="AF1213" s="132"/>
      <c r="AG1213" s="133"/>
      <c r="AH1213" s="133"/>
      <c r="AI1213" s="133"/>
      <c r="AJ1213" s="133"/>
      <c r="AK1213" s="133"/>
      <c r="AL1213" s="133"/>
      <c r="AM1213" s="133"/>
      <c r="AN1213" s="133"/>
      <c r="AO1213" s="133"/>
      <c r="AP1213" s="133"/>
      <c r="AQ1213" s="133"/>
      <c r="AR1213" s="133"/>
      <c r="AS1213" s="124"/>
      <c r="AT1213" s="134"/>
      <c r="AU1213" s="141"/>
    </row>
    <row r="1214" spans="31:47" ht="12">
      <c r="AE1214" s="131"/>
      <c r="AF1214" s="132"/>
      <c r="AG1214" s="133"/>
      <c r="AH1214" s="133"/>
      <c r="AI1214" s="133"/>
      <c r="AJ1214" s="133"/>
      <c r="AK1214" s="133"/>
      <c r="AL1214" s="133"/>
      <c r="AM1214" s="133"/>
      <c r="AN1214" s="133"/>
      <c r="AO1214" s="133"/>
      <c r="AP1214" s="133"/>
      <c r="AQ1214" s="133"/>
      <c r="AR1214" s="133"/>
      <c r="AS1214" s="124"/>
      <c r="AT1214" s="134"/>
      <c r="AU1214" s="141"/>
    </row>
    <row r="1215" spans="31:47" ht="12">
      <c r="AE1215" s="131"/>
      <c r="AF1215" s="132"/>
      <c r="AG1215" s="133"/>
      <c r="AH1215" s="133"/>
      <c r="AI1215" s="133"/>
      <c r="AJ1215" s="133"/>
      <c r="AK1215" s="133"/>
      <c r="AL1215" s="133"/>
      <c r="AM1215" s="133"/>
      <c r="AN1215" s="133"/>
      <c r="AO1215" s="133"/>
      <c r="AP1215" s="133"/>
      <c r="AQ1215" s="133"/>
      <c r="AR1215" s="133"/>
      <c r="AS1215" s="124"/>
      <c r="AT1215" s="134"/>
      <c r="AU1215" s="141"/>
    </row>
    <row r="1216" spans="31:47" ht="12">
      <c r="AE1216" s="131"/>
      <c r="AF1216" s="132"/>
      <c r="AG1216" s="133"/>
      <c r="AH1216" s="133"/>
      <c r="AI1216" s="133"/>
      <c r="AJ1216" s="133"/>
      <c r="AK1216" s="133"/>
      <c r="AL1216" s="133"/>
      <c r="AM1216" s="133"/>
      <c r="AN1216" s="133"/>
      <c r="AO1216" s="133"/>
      <c r="AP1216" s="133"/>
      <c r="AQ1216" s="133"/>
      <c r="AR1216" s="133"/>
      <c r="AS1216" s="124"/>
      <c r="AT1216" s="134"/>
      <c r="AU1216" s="141"/>
    </row>
    <row r="1217" spans="31:47" ht="12">
      <c r="AE1217" s="131"/>
      <c r="AF1217" s="132"/>
      <c r="AG1217" s="133"/>
      <c r="AH1217" s="133"/>
      <c r="AI1217" s="133"/>
      <c r="AJ1217" s="133"/>
      <c r="AK1217" s="133"/>
      <c r="AL1217" s="133"/>
      <c r="AM1217" s="133"/>
      <c r="AN1217" s="133"/>
      <c r="AO1217" s="133"/>
      <c r="AP1217" s="133"/>
      <c r="AQ1217" s="133"/>
      <c r="AR1217" s="133"/>
      <c r="AS1217" s="124"/>
      <c r="AT1217" s="134"/>
      <c r="AU1217" s="141"/>
    </row>
    <row r="1218" spans="31:47" ht="12">
      <c r="AE1218" s="131"/>
      <c r="AF1218" s="132"/>
      <c r="AG1218" s="133"/>
      <c r="AH1218" s="133"/>
      <c r="AI1218" s="133"/>
      <c r="AJ1218" s="133"/>
      <c r="AK1218" s="133"/>
      <c r="AL1218" s="133"/>
      <c r="AM1218" s="133"/>
      <c r="AN1218" s="133"/>
      <c r="AO1218" s="133"/>
      <c r="AP1218" s="133"/>
      <c r="AQ1218" s="133"/>
      <c r="AR1218" s="133"/>
      <c r="AS1218" s="124"/>
      <c r="AT1218" s="134"/>
      <c r="AU1218" s="141"/>
    </row>
    <row r="1219" spans="31:47" ht="12">
      <c r="AE1219" s="131"/>
      <c r="AF1219" s="132"/>
      <c r="AG1219" s="133"/>
      <c r="AH1219" s="133"/>
      <c r="AI1219" s="133"/>
      <c r="AJ1219" s="133"/>
      <c r="AK1219" s="133"/>
      <c r="AL1219" s="133"/>
      <c r="AM1219" s="133"/>
      <c r="AN1219" s="133"/>
      <c r="AO1219" s="133"/>
      <c r="AP1219" s="133"/>
      <c r="AQ1219" s="133"/>
      <c r="AR1219" s="133"/>
      <c r="AS1219" s="124"/>
      <c r="AT1219" s="134"/>
      <c r="AU1219" s="141"/>
    </row>
    <row r="1220" spans="31:47" ht="12">
      <c r="AE1220" s="131"/>
      <c r="AF1220" s="132"/>
      <c r="AG1220" s="133"/>
      <c r="AH1220" s="133"/>
      <c r="AI1220" s="133"/>
      <c r="AJ1220" s="133"/>
      <c r="AK1220" s="133"/>
      <c r="AL1220" s="133"/>
      <c r="AM1220" s="133"/>
      <c r="AN1220" s="133"/>
      <c r="AO1220" s="133"/>
      <c r="AP1220" s="133"/>
      <c r="AQ1220" s="133"/>
      <c r="AR1220" s="133"/>
      <c r="AS1220" s="124"/>
      <c r="AT1220" s="134"/>
      <c r="AU1220" s="141"/>
    </row>
    <row r="1221" spans="31:47" ht="12">
      <c r="AE1221" s="131"/>
      <c r="AF1221" s="132"/>
      <c r="AG1221" s="133"/>
      <c r="AH1221" s="133"/>
      <c r="AI1221" s="133"/>
      <c r="AJ1221" s="133"/>
      <c r="AK1221" s="133"/>
      <c r="AL1221" s="133"/>
      <c r="AM1221" s="133"/>
      <c r="AN1221" s="133"/>
      <c r="AO1221" s="133"/>
      <c r="AP1221" s="133"/>
      <c r="AQ1221" s="133"/>
      <c r="AR1221" s="133"/>
      <c r="AS1221" s="124"/>
      <c r="AT1221" s="134"/>
      <c r="AU1221" s="141"/>
    </row>
    <row r="1222" spans="31:47" ht="12">
      <c r="AE1222" s="131"/>
      <c r="AF1222" s="132"/>
      <c r="AG1222" s="133"/>
      <c r="AH1222" s="133"/>
      <c r="AI1222" s="133"/>
      <c r="AJ1222" s="133"/>
      <c r="AK1222" s="133"/>
      <c r="AL1222" s="133"/>
      <c r="AM1222" s="133"/>
      <c r="AN1222" s="133"/>
      <c r="AO1222" s="133"/>
      <c r="AP1222" s="133"/>
      <c r="AQ1222" s="133"/>
      <c r="AR1222" s="133"/>
      <c r="AS1222" s="124"/>
      <c r="AT1222" s="134"/>
      <c r="AU1222" s="141"/>
    </row>
    <row r="1223" spans="31:47" ht="12">
      <c r="AE1223" s="131"/>
      <c r="AF1223" s="132"/>
      <c r="AG1223" s="133"/>
      <c r="AH1223" s="133"/>
      <c r="AI1223" s="133"/>
      <c r="AJ1223" s="133"/>
      <c r="AK1223" s="133"/>
      <c r="AL1223" s="133"/>
      <c r="AM1223" s="133"/>
      <c r="AN1223" s="133"/>
      <c r="AO1223" s="133"/>
      <c r="AP1223" s="133"/>
      <c r="AQ1223" s="133"/>
      <c r="AR1223" s="133"/>
      <c r="AS1223" s="124"/>
      <c r="AT1223" s="134"/>
      <c r="AU1223" s="141"/>
    </row>
    <row r="1224" spans="31:47" ht="12">
      <c r="AE1224" s="131"/>
      <c r="AF1224" s="132"/>
      <c r="AG1224" s="133"/>
      <c r="AH1224" s="133"/>
      <c r="AI1224" s="133"/>
      <c r="AJ1224" s="133"/>
      <c r="AK1224" s="133"/>
      <c r="AL1224" s="133"/>
      <c r="AM1224" s="133"/>
      <c r="AN1224" s="133"/>
      <c r="AO1224" s="133"/>
      <c r="AP1224" s="133"/>
      <c r="AQ1224" s="133"/>
      <c r="AR1224" s="133"/>
      <c r="AS1224" s="124"/>
      <c r="AT1224" s="134"/>
      <c r="AU1224" s="141"/>
    </row>
    <row r="1225" spans="31:47" ht="12">
      <c r="AE1225" s="131"/>
      <c r="AF1225" s="132"/>
      <c r="AG1225" s="133"/>
      <c r="AH1225" s="133"/>
      <c r="AI1225" s="133"/>
      <c r="AJ1225" s="133"/>
      <c r="AK1225" s="133"/>
      <c r="AL1225" s="133"/>
      <c r="AM1225" s="133"/>
      <c r="AN1225" s="133"/>
      <c r="AO1225" s="133"/>
      <c r="AP1225" s="133"/>
      <c r="AQ1225" s="133"/>
      <c r="AR1225" s="133"/>
      <c r="AS1225" s="124"/>
      <c r="AT1225" s="134"/>
      <c r="AU1225" s="141"/>
    </row>
    <row r="1226" spans="31:47" ht="12">
      <c r="AE1226" s="131"/>
      <c r="AF1226" s="132"/>
      <c r="AG1226" s="133"/>
      <c r="AH1226" s="133"/>
      <c r="AI1226" s="133"/>
      <c r="AJ1226" s="133"/>
      <c r="AK1226" s="133"/>
      <c r="AL1226" s="133"/>
      <c r="AM1226" s="133"/>
      <c r="AN1226" s="133"/>
      <c r="AO1226" s="133"/>
      <c r="AP1226" s="133"/>
      <c r="AQ1226" s="133"/>
      <c r="AR1226" s="133"/>
      <c r="AS1226" s="124"/>
      <c r="AT1226" s="134"/>
      <c r="AU1226" s="141"/>
    </row>
    <row r="1227" spans="31:47" ht="12">
      <c r="AE1227" s="131"/>
      <c r="AF1227" s="132"/>
      <c r="AG1227" s="133"/>
      <c r="AH1227" s="133"/>
      <c r="AI1227" s="133"/>
      <c r="AJ1227" s="133"/>
      <c r="AK1227" s="133"/>
      <c r="AL1227" s="133"/>
      <c r="AM1227" s="133"/>
      <c r="AN1227" s="133"/>
      <c r="AO1227" s="133"/>
      <c r="AP1227" s="133"/>
      <c r="AQ1227" s="133"/>
      <c r="AR1227" s="133"/>
      <c r="AS1227" s="124"/>
      <c r="AT1227" s="134"/>
      <c r="AU1227" s="141"/>
    </row>
    <row r="1228" spans="31:47" ht="12">
      <c r="AE1228" s="131"/>
      <c r="AF1228" s="132"/>
      <c r="AG1228" s="133"/>
      <c r="AH1228" s="133"/>
      <c r="AI1228" s="133"/>
      <c r="AJ1228" s="133"/>
      <c r="AK1228" s="133"/>
      <c r="AL1228" s="133"/>
      <c r="AM1228" s="133"/>
      <c r="AN1228" s="133"/>
      <c r="AO1228" s="133"/>
      <c r="AP1228" s="133"/>
      <c r="AQ1228" s="133"/>
      <c r="AR1228" s="133"/>
      <c r="AS1228" s="124"/>
      <c r="AT1228" s="134"/>
      <c r="AU1228" s="141"/>
    </row>
    <row r="1229" spans="31:47" ht="12">
      <c r="AE1229" s="131"/>
      <c r="AF1229" s="132"/>
      <c r="AG1229" s="133"/>
      <c r="AH1229" s="133"/>
      <c r="AI1229" s="133"/>
      <c r="AJ1229" s="133"/>
      <c r="AK1229" s="133"/>
      <c r="AL1229" s="133"/>
      <c r="AM1229" s="133"/>
      <c r="AN1229" s="133"/>
      <c r="AO1229" s="133"/>
      <c r="AP1229" s="133"/>
      <c r="AQ1229" s="133"/>
      <c r="AR1229" s="133"/>
      <c r="AS1229" s="124"/>
      <c r="AT1229" s="134"/>
      <c r="AU1229" s="141"/>
    </row>
    <row r="1230" spans="31:47" ht="12">
      <c r="AE1230" s="131"/>
      <c r="AF1230" s="132"/>
      <c r="AG1230" s="133"/>
      <c r="AH1230" s="133"/>
      <c r="AI1230" s="133"/>
      <c r="AJ1230" s="133"/>
      <c r="AK1230" s="133"/>
      <c r="AL1230" s="133"/>
      <c r="AM1230" s="133"/>
      <c r="AN1230" s="133"/>
      <c r="AO1230" s="133"/>
      <c r="AP1230" s="133"/>
      <c r="AQ1230" s="133"/>
      <c r="AR1230" s="133"/>
      <c r="AS1230" s="124"/>
      <c r="AT1230" s="134"/>
      <c r="AU1230" s="141"/>
    </row>
    <row r="1231" spans="31:47" ht="12">
      <c r="AE1231" s="131"/>
      <c r="AF1231" s="132"/>
      <c r="AG1231" s="133"/>
      <c r="AH1231" s="133"/>
      <c r="AI1231" s="133"/>
      <c r="AJ1231" s="133"/>
      <c r="AK1231" s="133"/>
      <c r="AL1231" s="133"/>
      <c r="AM1231" s="133"/>
      <c r="AN1231" s="133"/>
      <c r="AO1231" s="133"/>
      <c r="AP1231" s="133"/>
      <c r="AQ1231" s="133"/>
      <c r="AR1231" s="133"/>
      <c r="AS1231" s="124"/>
      <c r="AT1231" s="134"/>
      <c r="AU1231" s="141"/>
    </row>
    <row r="1232" spans="31:47" ht="12">
      <c r="AE1232" s="131"/>
      <c r="AF1232" s="132"/>
      <c r="AG1232" s="133"/>
      <c r="AH1232" s="133"/>
      <c r="AI1232" s="133"/>
      <c r="AJ1232" s="133"/>
      <c r="AK1232" s="133"/>
      <c r="AL1232" s="133"/>
      <c r="AM1232" s="133"/>
      <c r="AN1232" s="133"/>
      <c r="AO1232" s="133"/>
      <c r="AP1232" s="133"/>
      <c r="AQ1232" s="133"/>
      <c r="AR1232" s="133"/>
      <c r="AS1232" s="124"/>
      <c r="AT1232" s="134"/>
      <c r="AU1232" s="141"/>
    </row>
    <row r="1233" spans="31:47" ht="12">
      <c r="AE1233" s="131"/>
      <c r="AF1233" s="132"/>
      <c r="AG1233" s="133"/>
      <c r="AH1233" s="133"/>
      <c r="AI1233" s="133"/>
      <c r="AJ1233" s="133"/>
      <c r="AK1233" s="133"/>
      <c r="AL1233" s="133"/>
      <c r="AM1233" s="133"/>
      <c r="AN1233" s="133"/>
      <c r="AO1233" s="133"/>
      <c r="AP1233" s="133"/>
      <c r="AQ1233" s="133"/>
      <c r="AR1233" s="133"/>
      <c r="AS1233" s="124"/>
      <c r="AT1233" s="134"/>
      <c r="AU1233" s="141"/>
    </row>
    <row r="1234" spans="31:47" ht="12">
      <c r="AE1234" s="131"/>
      <c r="AF1234" s="132"/>
      <c r="AG1234" s="133"/>
      <c r="AH1234" s="133"/>
      <c r="AI1234" s="133"/>
      <c r="AJ1234" s="133"/>
      <c r="AK1234" s="133"/>
      <c r="AL1234" s="133"/>
      <c r="AM1234" s="133"/>
      <c r="AN1234" s="133"/>
      <c r="AO1234" s="133"/>
      <c r="AP1234" s="133"/>
      <c r="AQ1234" s="133"/>
      <c r="AR1234" s="133"/>
      <c r="AS1234" s="124"/>
      <c r="AT1234" s="134"/>
      <c r="AU1234" s="141"/>
    </row>
    <row r="1235" spans="31:47" ht="12">
      <c r="AE1235" s="131"/>
      <c r="AF1235" s="132"/>
      <c r="AG1235" s="133"/>
      <c r="AH1235" s="133"/>
      <c r="AI1235" s="133"/>
      <c r="AJ1235" s="133"/>
      <c r="AK1235" s="133"/>
      <c r="AL1235" s="133"/>
      <c r="AM1235" s="133"/>
      <c r="AN1235" s="133"/>
      <c r="AO1235" s="133"/>
      <c r="AP1235" s="133"/>
      <c r="AQ1235" s="133"/>
      <c r="AR1235" s="133"/>
      <c r="AS1235" s="124"/>
      <c r="AT1235" s="134"/>
      <c r="AU1235" s="141"/>
    </row>
    <row r="1236" spans="31:47" ht="12">
      <c r="AE1236" s="131"/>
      <c r="AF1236" s="132"/>
      <c r="AG1236" s="133"/>
      <c r="AH1236" s="133"/>
      <c r="AI1236" s="133"/>
      <c r="AJ1236" s="133"/>
      <c r="AK1236" s="133"/>
      <c r="AL1236" s="133"/>
      <c r="AM1236" s="133"/>
      <c r="AN1236" s="133"/>
      <c r="AO1236" s="133"/>
      <c r="AP1236" s="133"/>
      <c r="AQ1236" s="133"/>
      <c r="AR1236" s="133"/>
      <c r="AS1236" s="124"/>
      <c r="AT1236" s="134"/>
      <c r="AU1236" s="141"/>
    </row>
    <row r="1237" spans="31:47" ht="12">
      <c r="AE1237" s="131"/>
      <c r="AF1237" s="132"/>
      <c r="AG1237" s="133"/>
      <c r="AH1237" s="133"/>
      <c r="AI1237" s="133"/>
      <c r="AJ1237" s="133"/>
      <c r="AK1237" s="133"/>
      <c r="AL1237" s="133"/>
      <c r="AM1237" s="133"/>
      <c r="AN1237" s="133"/>
      <c r="AO1237" s="133"/>
      <c r="AP1237" s="133"/>
      <c r="AQ1237" s="133"/>
      <c r="AR1237" s="133"/>
      <c r="AS1237" s="124"/>
      <c r="AT1237" s="134"/>
      <c r="AU1237" s="141"/>
    </row>
    <row r="1238" spans="31:47" ht="12">
      <c r="AE1238" s="131"/>
      <c r="AF1238" s="132"/>
      <c r="AG1238" s="133"/>
      <c r="AH1238" s="133"/>
      <c r="AI1238" s="133"/>
      <c r="AJ1238" s="133"/>
      <c r="AK1238" s="133"/>
      <c r="AL1238" s="133"/>
      <c r="AM1238" s="133"/>
      <c r="AN1238" s="133"/>
      <c r="AO1238" s="133"/>
      <c r="AP1238" s="133"/>
      <c r="AQ1238" s="133"/>
      <c r="AR1238" s="133"/>
      <c r="AS1238" s="124"/>
      <c r="AT1238" s="134"/>
      <c r="AU1238" s="141"/>
    </row>
    <row r="1239" spans="31:47" ht="12">
      <c r="AE1239" s="131"/>
      <c r="AF1239" s="132"/>
      <c r="AG1239" s="133"/>
      <c r="AH1239" s="133"/>
      <c r="AI1239" s="133"/>
      <c r="AJ1239" s="133"/>
      <c r="AK1239" s="133"/>
      <c r="AL1239" s="133"/>
      <c r="AM1239" s="133"/>
      <c r="AN1239" s="133"/>
      <c r="AO1239" s="133"/>
      <c r="AP1239" s="133"/>
      <c r="AQ1239" s="133"/>
      <c r="AR1239" s="133"/>
      <c r="AS1239" s="124"/>
      <c r="AT1239" s="134"/>
      <c r="AU1239" s="141"/>
    </row>
    <row r="1240" spans="31:47" ht="12">
      <c r="AE1240" s="131"/>
      <c r="AF1240" s="132"/>
      <c r="AG1240" s="133"/>
      <c r="AH1240" s="133"/>
      <c r="AI1240" s="133"/>
      <c r="AJ1240" s="133"/>
      <c r="AK1240" s="133"/>
      <c r="AL1240" s="133"/>
      <c r="AM1240" s="133"/>
      <c r="AN1240" s="133"/>
      <c r="AO1240" s="133"/>
      <c r="AP1240" s="133"/>
      <c r="AQ1240" s="133"/>
      <c r="AR1240" s="133"/>
      <c r="AS1240" s="124"/>
      <c r="AT1240" s="134"/>
      <c r="AU1240" s="141"/>
    </row>
    <row r="1241" spans="31:47" ht="12">
      <c r="AE1241" s="131"/>
      <c r="AF1241" s="132"/>
      <c r="AG1241" s="133"/>
      <c r="AH1241" s="133"/>
      <c r="AI1241" s="133"/>
      <c r="AJ1241" s="133"/>
      <c r="AK1241" s="133"/>
      <c r="AL1241" s="133"/>
      <c r="AM1241" s="133"/>
      <c r="AN1241" s="133"/>
      <c r="AO1241" s="133"/>
      <c r="AP1241" s="133"/>
      <c r="AQ1241" s="133"/>
      <c r="AR1241" s="133"/>
      <c r="AS1241" s="124"/>
      <c r="AT1241" s="134"/>
      <c r="AU1241" s="141"/>
    </row>
    <row r="1242" spans="31:47" ht="12">
      <c r="AE1242" s="131"/>
      <c r="AF1242" s="132"/>
      <c r="AG1242" s="133"/>
      <c r="AH1242" s="133"/>
      <c r="AI1242" s="133"/>
      <c r="AJ1242" s="133"/>
      <c r="AK1242" s="133"/>
      <c r="AL1242" s="133"/>
      <c r="AM1242" s="133"/>
      <c r="AN1242" s="133"/>
      <c r="AO1242" s="133"/>
      <c r="AP1242" s="133"/>
      <c r="AQ1242" s="133"/>
      <c r="AR1242" s="133"/>
      <c r="AS1242" s="124"/>
      <c r="AT1242" s="134"/>
      <c r="AU1242" s="141"/>
    </row>
    <row r="1243" spans="31:47" ht="12">
      <c r="AE1243" s="131"/>
      <c r="AF1243" s="132"/>
      <c r="AG1243" s="133"/>
      <c r="AH1243" s="133"/>
      <c r="AI1243" s="133"/>
      <c r="AJ1243" s="133"/>
      <c r="AK1243" s="133"/>
      <c r="AL1243" s="133"/>
      <c r="AM1243" s="133"/>
      <c r="AN1243" s="133"/>
      <c r="AO1243" s="133"/>
      <c r="AP1243" s="133"/>
      <c r="AQ1243" s="133"/>
      <c r="AR1243" s="133"/>
      <c r="AS1243" s="124"/>
      <c r="AT1243" s="134"/>
      <c r="AU1243" s="141"/>
    </row>
    <row r="1244" spans="31:47" ht="12">
      <c r="AE1244" s="131"/>
      <c r="AF1244" s="132"/>
      <c r="AG1244" s="133"/>
      <c r="AH1244" s="133"/>
      <c r="AI1244" s="133"/>
      <c r="AJ1244" s="133"/>
      <c r="AK1244" s="133"/>
      <c r="AL1244" s="133"/>
      <c r="AM1244" s="133"/>
      <c r="AN1244" s="133"/>
      <c r="AO1244" s="133"/>
      <c r="AP1244" s="133"/>
      <c r="AQ1244" s="133"/>
      <c r="AR1244" s="133"/>
      <c r="AS1244" s="124"/>
      <c r="AT1244" s="134"/>
      <c r="AU1244" s="141"/>
    </row>
    <row r="1245" spans="31:47" ht="12">
      <c r="AE1245" s="131"/>
      <c r="AF1245" s="132"/>
      <c r="AG1245" s="133"/>
      <c r="AH1245" s="133"/>
      <c r="AI1245" s="133"/>
      <c r="AJ1245" s="133"/>
      <c r="AK1245" s="133"/>
      <c r="AL1245" s="133"/>
      <c r="AM1245" s="133"/>
      <c r="AN1245" s="133"/>
      <c r="AO1245" s="133"/>
      <c r="AP1245" s="133"/>
      <c r="AQ1245" s="133"/>
      <c r="AR1245" s="133"/>
      <c r="AS1245" s="124"/>
      <c r="AT1245" s="134"/>
      <c r="AU1245" s="141"/>
    </row>
    <row r="1246" spans="31:47" ht="12">
      <c r="AE1246" s="131"/>
      <c r="AF1246" s="132"/>
      <c r="AG1246" s="133"/>
      <c r="AH1246" s="133"/>
      <c r="AI1246" s="133"/>
      <c r="AJ1246" s="133"/>
      <c r="AK1246" s="133"/>
      <c r="AL1246" s="133"/>
      <c r="AM1246" s="133"/>
      <c r="AN1246" s="133"/>
      <c r="AO1246" s="133"/>
      <c r="AP1246" s="133"/>
      <c r="AQ1246" s="133"/>
      <c r="AR1246" s="133"/>
      <c r="AS1246" s="124"/>
      <c r="AT1246" s="134"/>
      <c r="AU1246" s="141"/>
    </row>
    <row r="1247" spans="31:47" ht="12">
      <c r="AE1247" s="131"/>
      <c r="AF1247" s="132"/>
      <c r="AG1247" s="133"/>
      <c r="AH1247" s="133"/>
      <c r="AI1247" s="133"/>
      <c r="AJ1247" s="133"/>
      <c r="AK1247" s="133"/>
      <c r="AL1247" s="133"/>
      <c r="AM1247" s="133"/>
      <c r="AN1247" s="133"/>
      <c r="AO1247" s="133"/>
      <c r="AP1247" s="133"/>
      <c r="AQ1247" s="133"/>
      <c r="AR1247" s="133"/>
      <c r="AS1247" s="124"/>
      <c r="AT1247" s="134"/>
      <c r="AU1247" s="141"/>
    </row>
    <row r="1248" spans="31:47" ht="12">
      <c r="AE1248" s="131"/>
      <c r="AF1248" s="132"/>
      <c r="AG1248" s="133"/>
      <c r="AH1248" s="133"/>
      <c r="AI1248" s="133"/>
      <c r="AJ1248" s="133"/>
      <c r="AK1248" s="133"/>
      <c r="AL1248" s="133"/>
      <c r="AM1248" s="133"/>
      <c r="AN1248" s="133"/>
      <c r="AO1248" s="133"/>
      <c r="AP1248" s="133"/>
      <c r="AQ1248" s="133"/>
      <c r="AR1248" s="133"/>
      <c r="AS1248" s="124"/>
      <c r="AT1248" s="134"/>
      <c r="AU1248" s="141"/>
    </row>
    <row r="1249" spans="31:47" ht="12">
      <c r="AE1249" s="131"/>
      <c r="AF1249" s="132"/>
      <c r="AG1249" s="133"/>
      <c r="AH1249" s="133"/>
      <c r="AI1249" s="133"/>
      <c r="AJ1249" s="133"/>
      <c r="AK1249" s="133"/>
      <c r="AL1249" s="133"/>
      <c r="AM1249" s="133"/>
      <c r="AN1249" s="133"/>
      <c r="AO1249" s="133"/>
      <c r="AP1249" s="133"/>
      <c r="AQ1249" s="133"/>
      <c r="AR1249" s="133"/>
      <c r="AS1249" s="124"/>
      <c r="AT1249" s="134"/>
      <c r="AU1249" s="141"/>
    </row>
    <row r="1250" spans="31:47" ht="12">
      <c r="AE1250" s="131"/>
      <c r="AF1250" s="132"/>
      <c r="AG1250" s="133"/>
      <c r="AH1250" s="133"/>
      <c r="AI1250" s="133"/>
      <c r="AJ1250" s="133"/>
      <c r="AK1250" s="133"/>
      <c r="AL1250" s="133"/>
      <c r="AM1250" s="133"/>
      <c r="AN1250" s="133"/>
      <c r="AO1250" s="133"/>
      <c r="AP1250" s="133"/>
      <c r="AQ1250" s="133"/>
      <c r="AR1250" s="133"/>
      <c r="AS1250" s="124"/>
      <c r="AT1250" s="134"/>
      <c r="AU1250" s="141"/>
    </row>
    <row r="1251" spans="31:47" ht="12">
      <c r="AE1251" s="131"/>
      <c r="AF1251" s="132"/>
      <c r="AG1251" s="133"/>
      <c r="AH1251" s="133"/>
      <c r="AI1251" s="133"/>
      <c r="AJ1251" s="133"/>
      <c r="AK1251" s="133"/>
      <c r="AL1251" s="133"/>
      <c r="AM1251" s="133"/>
      <c r="AN1251" s="133"/>
      <c r="AO1251" s="133"/>
      <c r="AP1251" s="133"/>
      <c r="AQ1251" s="133"/>
      <c r="AR1251" s="133"/>
      <c r="AS1251" s="124"/>
      <c r="AT1251" s="134"/>
      <c r="AU1251" s="141"/>
    </row>
    <row r="1252" spans="31:47" ht="12">
      <c r="AE1252" s="131"/>
      <c r="AF1252" s="132"/>
      <c r="AG1252" s="133"/>
      <c r="AH1252" s="133"/>
      <c r="AI1252" s="133"/>
      <c r="AJ1252" s="133"/>
      <c r="AK1252" s="133"/>
      <c r="AL1252" s="133"/>
      <c r="AM1252" s="133"/>
      <c r="AN1252" s="133"/>
      <c r="AO1252" s="133"/>
      <c r="AP1252" s="133"/>
      <c r="AQ1252" s="133"/>
      <c r="AR1252" s="133"/>
      <c r="AS1252" s="124"/>
      <c r="AT1252" s="134"/>
      <c r="AU1252" s="141"/>
    </row>
    <row r="1253" spans="31:47" ht="12">
      <c r="AE1253" s="131"/>
      <c r="AF1253" s="132"/>
      <c r="AG1253" s="133"/>
      <c r="AH1253" s="133"/>
      <c r="AI1253" s="133"/>
      <c r="AJ1253" s="133"/>
      <c r="AK1253" s="133"/>
      <c r="AL1253" s="133"/>
      <c r="AM1253" s="133"/>
      <c r="AN1253" s="133"/>
      <c r="AO1253" s="133"/>
      <c r="AP1253" s="133"/>
      <c r="AQ1253" s="133"/>
      <c r="AR1253" s="133"/>
      <c r="AS1253" s="124"/>
      <c r="AT1253" s="134"/>
      <c r="AU1253" s="141"/>
    </row>
    <row r="1254" spans="31:47" ht="12">
      <c r="AE1254" s="131"/>
      <c r="AF1254" s="132"/>
      <c r="AG1254" s="133"/>
      <c r="AH1254" s="133"/>
      <c r="AI1254" s="133"/>
      <c r="AJ1254" s="133"/>
      <c r="AK1254" s="133"/>
      <c r="AL1254" s="133"/>
      <c r="AM1254" s="133"/>
      <c r="AN1254" s="133"/>
      <c r="AO1254" s="133"/>
      <c r="AP1254" s="133"/>
      <c r="AQ1254" s="133"/>
      <c r="AR1254" s="133"/>
      <c r="AS1254" s="124"/>
      <c r="AT1254" s="134"/>
      <c r="AU1254" s="141"/>
    </row>
    <row r="1255" spans="31:47" ht="12">
      <c r="AE1255" s="131"/>
      <c r="AF1255" s="132"/>
      <c r="AG1255" s="133"/>
      <c r="AH1255" s="133"/>
      <c r="AI1255" s="133"/>
      <c r="AJ1255" s="133"/>
      <c r="AK1255" s="133"/>
      <c r="AL1255" s="133"/>
      <c r="AM1255" s="133"/>
      <c r="AN1255" s="133"/>
      <c r="AO1255" s="133"/>
      <c r="AP1255" s="133"/>
      <c r="AQ1255" s="133"/>
      <c r="AR1255" s="133"/>
      <c r="AS1255" s="124"/>
      <c r="AT1255" s="134"/>
      <c r="AU1255" s="141"/>
    </row>
    <row r="1256" spans="31:47" ht="12">
      <c r="AE1256" s="131"/>
      <c r="AF1256" s="132"/>
      <c r="AG1256" s="133"/>
      <c r="AH1256" s="133"/>
      <c r="AI1256" s="133"/>
      <c r="AJ1256" s="133"/>
      <c r="AK1256" s="133"/>
      <c r="AL1256" s="133"/>
      <c r="AM1256" s="133"/>
      <c r="AN1256" s="133"/>
      <c r="AO1256" s="133"/>
      <c r="AP1256" s="133"/>
      <c r="AQ1256" s="133"/>
      <c r="AR1256" s="133"/>
      <c r="AS1256" s="124"/>
      <c r="AT1256" s="134"/>
      <c r="AU1256" s="141"/>
    </row>
    <row r="1257" spans="31:47" ht="12">
      <c r="AE1257" s="131"/>
      <c r="AF1257" s="132"/>
      <c r="AG1257" s="133"/>
      <c r="AH1257" s="133"/>
      <c r="AI1257" s="133"/>
      <c r="AJ1257" s="133"/>
      <c r="AK1257" s="133"/>
      <c r="AL1257" s="133"/>
      <c r="AM1257" s="133"/>
      <c r="AN1257" s="133"/>
      <c r="AO1257" s="133"/>
      <c r="AP1257" s="133"/>
      <c r="AQ1257" s="133"/>
      <c r="AR1257" s="133"/>
      <c r="AS1257" s="124"/>
      <c r="AT1257" s="134"/>
      <c r="AU1257" s="141"/>
    </row>
    <row r="1258" spans="31:47" ht="12">
      <c r="AE1258" s="131"/>
      <c r="AF1258" s="132"/>
      <c r="AG1258" s="133"/>
      <c r="AH1258" s="133"/>
      <c r="AI1258" s="133"/>
      <c r="AJ1258" s="133"/>
      <c r="AK1258" s="133"/>
      <c r="AL1258" s="133"/>
      <c r="AM1258" s="133"/>
      <c r="AN1258" s="133"/>
      <c r="AO1258" s="133"/>
      <c r="AP1258" s="133"/>
      <c r="AQ1258" s="133"/>
      <c r="AR1258" s="133"/>
      <c r="AS1258" s="124"/>
      <c r="AT1258" s="134"/>
      <c r="AU1258" s="141"/>
    </row>
    <row r="1259" spans="31:47" ht="12">
      <c r="AE1259" s="131"/>
      <c r="AF1259" s="132"/>
      <c r="AG1259" s="133"/>
      <c r="AH1259" s="133"/>
      <c r="AI1259" s="133"/>
      <c r="AJ1259" s="133"/>
      <c r="AK1259" s="133"/>
      <c r="AL1259" s="133"/>
      <c r="AM1259" s="133"/>
      <c r="AN1259" s="133"/>
      <c r="AO1259" s="133"/>
      <c r="AP1259" s="133"/>
      <c r="AQ1259" s="133"/>
      <c r="AR1259" s="133"/>
      <c r="AS1259" s="124"/>
      <c r="AT1259" s="134"/>
      <c r="AU1259" s="141"/>
    </row>
    <row r="1260" spans="31:47" ht="12">
      <c r="AE1260" s="131"/>
      <c r="AF1260" s="132"/>
      <c r="AG1260" s="133"/>
      <c r="AH1260" s="133"/>
      <c r="AI1260" s="133"/>
      <c r="AJ1260" s="133"/>
      <c r="AK1260" s="133"/>
      <c r="AL1260" s="133"/>
      <c r="AM1260" s="133"/>
      <c r="AN1260" s="133"/>
      <c r="AO1260" s="133"/>
      <c r="AP1260" s="133"/>
      <c r="AQ1260" s="133"/>
      <c r="AR1260" s="133"/>
      <c r="AS1260" s="124"/>
      <c r="AT1260" s="134"/>
      <c r="AU1260" s="141"/>
    </row>
    <row r="1261" spans="31:47" ht="12">
      <c r="AE1261" s="131"/>
      <c r="AF1261" s="132"/>
      <c r="AG1261" s="133"/>
      <c r="AH1261" s="133"/>
      <c r="AI1261" s="133"/>
      <c r="AJ1261" s="133"/>
      <c r="AK1261" s="133"/>
      <c r="AL1261" s="133"/>
      <c r="AM1261" s="133"/>
      <c r="AN1261" s="133"/>
      <c r="AO1261" s="133"/>
      <c r="AP1261" s="133"/>
      <c r="AQ1261" s="133"/>
      <c r="AR1261" s="133"/>
      <c r="AS1261" s="124"/>
      <c r="AT1261" s="134"/>
      <c r="AU1261" s="141"/>
    </row>
    <row r="1262" spans="31:47" ht="12">
      <c r="AE1262" s="131"/>
      <c r="AF1262" s="132"/>
      <c r="AG1262" s="133"/>
      <c r="AH1262" s="133"/>
      <c r="AI1262" s="133"/>
      <c r="AJ1262" s="133"/>
      <c r="AK1262" s="133"/>
      <c r="AL1262" s="133"/>
      <c r="AM1262" s="133"/>
      <c r="AN1262" s="133"/>
      <c r="AO1262" s="133"/>
      <c r="AP1262" s="133"/>
      <c r="AQ1262" s="133"/>
      <c r="AR1262" s="133"/>
      <c r="AS1262" s="124"/>
      <c r="AT1262" s="134"/>
      <c r="AU1262" s="141"/>
    </row>
    <row r="1263" spans="31:47" ht="12">
      <c r="AE1263" s="131"/>
      <c r="AF1263" s="132"/>
      <c r="AG1263" s="133"/>
      <c r="AH1263" s="133"/>
      <c r="AI1263" s="133"/>
      <c r="AJ1263" s="133"/>
      <c r="AK1263" s="133"/>
      <c r="AL1263" s="133"/>
      <c r="AM1263" s="133"/>
      <c r="AN1263" s="133"/>
      <c r="AO1263" s="133"/>
      <c r="AP1263" s="133"/>
      <c r="AQ1263" s="133"/>
      <c r="AR1263" s="133"/>
      <c r="AS1263" s="124"/>
      <c r="AT1263" s="134"/>
      <c r="AU1263" s="141"/>
    </row>
    <row r="1264" spans="31:47" ht="12">
      <c r="AE1264" s="131"/>
      <c r="AF1264" s="132"/>
      <c r="AG1264" s="133"/>
      <c r="AH1264" s="133"/>
      <c r="AI1264" s="133"/>
      <c r="AJ1264" s="133"/>
      <c r="AK1264" s="133"/>
      <c r="AL1264" s="133"/>
      <c r="AM1264" s="133"/>
      <c r="AN1264" s="133"/>
      <c r="AO1264" s="133"/>
      <c r="AP1264" s="133"/>
      <c r="AQ1264" s="133"/>
      <c r="AR1264" s="133"/>
      <c r="AS1264" s="124"/>
      <c r="AT1264" s="134"/>
      <c r="AU1264" s="141"/>
    </row>
    <row r="1265" spans="31:47" ht="12">
      <c r="AE1265" s="131"/>
      <c r="AF1265" s="132"/>
      <c r="AG1265" s="133"/>
      <c r="AH1265" s="133"/>
      <c r="AI1265" s="133"/>
      <c r="AJ1265" s="133"/>
      <c r="AK1265" s="133"/>
      <c r="AL1265" s="133"/>
      <c r="AM1265" s="133"/>
      <c r="AN1265" s="133"/>
      <c r="AO1265" s="133"/>
      <c r="AP1265" s="133"/>
      <c r="AQ1265" s="133"/>
      <c r="AR1265" s="133"/>
      <c r="AS1265" s="124"/>
      <c r="AT1265" s="134"/>
      <c r="AU1265" s="141"/>
    </row>
    <row r="1266" spans="31:47" ht="12">
      <c r="AE1266" s="131"/>
      <c r="AF1266" s="132"/>
      <c r="AG1266" s="133"/>
      <c r="AH1266" s="133"/>
      <c r="AI1266" s="133"/>
      <c r="AJ1266" s="133"/>
      <c r="AK1266" s="133"/>
      <c r="AL1266" s="133"/>
      <c r="AM1266" s="133"/>
      <c r="AN1266" s="133"/>
      <c r="AO1266" s="133"/>
      <c r="AP1266" s="133"/>
      <c r="AQ1266" s="133"/>
      <c r="AR1266" s="133"/>
      <c r="AS1266" s="124"/>
      <c r="AT1266" s="134"/>
      <c r="AU1266" s="141"/>
    </row>
    <row r="1267" spans="31:47" ht="12">
      <c r="AE1267" s="131"/>
      <c r="AF1267" s="132"/>
      <c r="AG1267" s="133"/>
      <c r="AH1267" s="133"/>
      <c r="AI1267" s="133"/>
      <c r="AJ1267" s="133"/>
      <c r="AK1267" s="133"/>
      <c r="AL1267" s="133"/>
      <c r="AM1267" s="133"/>
      <c r="AN1267" s="133"/>
      <c r="AO1267" s="133"/>
      <c r="AP1267" s="133"/>
      <c r="AQ1267" s="133"/>
      <c r="AR1267" s="133"/>
      <c r="AS1267" s="124"/>
      <c r="AT1267" s="134"/>
      <c r="AU1267" s="141"/>
    </row>
    <row r="1268" spans="31:47" ht="12">
      <c r="AE1268" s="131"/>
      <c r="AF1268" s="132"/>
      <c r="AG1268" s="133"/>
      <c r="AH1268" s="133"/>
      <c r="AI1268" s="133"/>
      <c r="AJ1268" s="133"/>
      <c r="AK1268" s="133"/>
      <c r="AL1268" s="133"/>
      <c r="AM1268" s="133"/>
      <c r="AN1268" s="133"/>
      <c r="AO1268" s="133"/>
      <c r="AP1268" s="133"/>
      <c r="AQ1268" s="133"/>
      <c r="AR1268" s="133"/>
      <c r="AS1268" s="124"/>
      <c r="AT1268" s="134"/>
      <c r="AU1268" s="141"/>
    </row>
    <row r="1269" spans="31:47" ht="12">
      <c r="AE1269" s="131"/>
      <c r="AF1269" s="132"/>
      <c r="AG1269" s="133"/>
      <c r="AH1269" s="133"/>
      <c r="AI1269" s="133"/>
      <c r="AJ1269" s="133"/>
      <c r="AK1269" s="133"/>
      <c r="AL1269" s="133"/>
      <c r="AM1269" s="133"/>
      <c r="AN1269" s="133"/>
      <c r="AO1269" s="133"/>
      <c r="AP1269" s="133"/>
      <c r="AQ1269" s="133"/>
      <c r="AR1269" s="133"/>
      <c r="AS1269" s="124"/>
      <c r="AT1269" s="134"/>
      <c r="AU1269" s="141"/>
    </row>
    <row r="1270" spans="31:47" ht="12">
      <c r="AE1270" s="131"/>
      <c r="AF1270" s="132"/>
      <c r="AG1270" s="133"/>
      <c r="AH1270" s="133"/>
      <c r="AI1270" s="133"/>
      <c r="AJ1270" s="133"/>
      <c r="AK1270" s="133"/>
      <c r="AL1270" s="133"/>
      <c r="AM1270" s="133"/>
      <c r="AN1270" s="133"/>
      <c r="AO1270" s="133"/>
      <c r="AP1270" s="133"/>
      <c r="AQ1270" s="133"/>
      <c r="AR1270" s="133"/>
      <c r="AS1270" s="124"/>
      <c r="AT1270" s="134"/>
      <c r="AU1270" s="141"/>
    </row>
    <row r="1271" spans="31:47" ht="12">
      <c r="AE1271" s="131"/>
      <c r="AF1271" s="132"/>
      <c r="AG1271" s="133"/>
      <c r="AH1271" s="133"/>
      <c r="AI1271" s="133"/>
      <c r="AJ1271" s="133"/>
      <c r="AK1271" s="133"/>
      <c r="AL1271" s="133"/>
      <c r="AM1271" s="133"/>
      <c r="AN1271" s="133"/>
      <c r="AO1271" s="133"/>
      <c r="AP1271" s="133"/>
      <c r="AQ1271" s="133"/>
      <c r="AR1271" s="133"/>
      <c r="AS1271" s="124"/>
      <c r="AT1271" s="134"/>
      <c r="AU1271" s="141"/>
    </row>
    <row r="1272" spans="31:47" ht="12">
      <c r="AE1272" s="131"/>
      <c r="AF1272" s="132"/>
      <c r="AG1272" s="133"/>
      <c r="AH1272" s="133"/>
      <c r="AI1272" s="133"/>
      <c r="AJ1272" s="133"/>
      <c r="AK1272" s="133"/>
      <c r="AL1272" s="133"/>
      <c r="AM1272" s="133"/>
      <c r="AN1272" s="133"/>
      <c r="AO1272" s="133"/>
      <c r="AP1272" s="133"/>
      <c r="AQ1272" s="133"/>
      <c r="AR1272" s="133"/>
      <c r="AS1272" s="124"/>
      <c r="AT1272" s="134"/>
      <c r="AU1272" s="141"/>
    </row>
    <row r="1273" spans="31:47" ht="12">
      <c r="AE1273" s="131"/>
      <c r="AF1273" s="132"/>
      <c r="AG1273" s="133"/>
      <c r="AH1273" s="133"/>
      <c r="AI1273" s="133"/>
      <c r="AJ1273" s="133"/>
      <c r="AK1273" s="133"/>
      <c r="AL1273" s="133"/>
      <c r="AM1273" s="133"/>
      <c r="AN1273" s="133"/>
      <c r="AO1273" s="133"/>
      <c r="AP1273" s="133"/>
      <c r="AQ1273" s="133"/>
      <c r="AR1273" s="133"/>
      <c r="AS1273" s="124"/>
      <c r="AT1273" s="134"/>
      <c r="AU1273" s="141"/>
    </row>
    <row r="1274" spans="31:47" ht="12">
      <c r="AE1274" s="131"/>
      <c r="AF1274" s="132"/>
      <c r="AG1274" s="133"/>
      <c r="AH1274" s="133"/>
      <c r="AI1274" s="133"/>
      <c r="AJ1274" s="133"/>
      <c r="AK1274" s="133"/>
      <c r="AL1274" s="133"/>
      <c r="AM1274" s="133"/>
      <c r="AN1274" s="133"/>
      <c r="AO1274" s="133"/>
      <c r="AP1274" s="133"/>
      <c r="AQ1274" s="133"/>
      <c r="AR1274" s="133"/>
      <c r="AS1274" s="124"/>
      <c r="AT1274" s="134"/>
      <c r="AU1274" s="141"/>
    </row>
    <row r="1275" spans="31:47" ht="12">
      <c r="AE1275" s="131"/>
      <c r="AF1275" s="132"/>
      <c r="AG1275" s="133"/>
      <c r="AH1275" s="133"/>
      <c r="AI1275" s="133"/>
      <c r="AJ1275" s="133"/>
      <c r="AK1275" s="133"/>
      <c r="AL1275" s="133"/>
      <c r="AM1275" s="133"/>
      <c r="AN1275" s="133"/>
      <c r="AO1275" s="133"/>
      <c r="AP1275" s="133"/>
      <c r="AQ1275" s="133"/>
      <c r="AR1275" s="133"/>
      <c r="AS1275" s="124"/>
      <c r="AT1275" s="134"/>
      <c r="AU1275" s="141"/>
    </row>
    <row r="1276" spans="31:47" ht="12">
      <c r="AE1276" s="131"/>
      <c r="AF1276" s="132"/>
      <c r="AG1276" s="133"/>
      <c r="AH1276" s="133"/>
      <c r="AI1276" s="133"/>
      <c r="AJ1276" s="133"/>
      <c r="AK1276" s="133"/>
      <c r="AL1276" s="133"/>
      <c r="AM1276" s="133"/>
      <c r="AN1276" s="133"/>
      <c r="AO1276" s="133"/>
      <c r="AP1276" s="133"/>
      <c r="AQ1276" s="133"/>
      <c r="AR1276" s="133"/>
      <c r="AS1276" s="124"/>
      <c r="AT1276" s="134"/>
      <c r="AU1276" s="141"/>
    </row>
    <row r="1277" spans="31:47" ht="12">
      <c r="AE1277" s="131"/>
      <c r="AF1277" s="132"/>
      <c r="AG1277" s="133"/>
      <c r="AH1277" s="133"/>
      <c r="AI1277" s="133"/>
      <c r="AJ1277" s="133"/>
      <c r="AK1277" s="133"/>
      <c r="AL1277" s="133"/>
      <c r="AM1277" s="133"/>
      <c r="AN1277" s="133"/>
      <c r="AO1277" s="133"/>
      <c r="AP1277" s="133"/>
      <c r="AQ1277" s="133"/>
      <c r="AR1277" s="133"/>
      <c r="AS1277" s="124"/>
      <c r="AT1277" s="134"/>
      <c r="AU1277" s="141"/>
    </row>
    <row r="1278" spans="31:47" ht="12">
      <c r="AE1278" s="131"/>
      <c r="AF1278" s="132"/>
      <c r="AG1278" s="133"/>
      <c r="AH1278" s="133"/>
      <c r="AI1278" s="133"/>
      <c r="AJ1278" s="133"/>
      <c r="AK1278" s="133"/>
      <c r="AL1278" s="133"/>
      <c r="AM1278" s="133"/>
      <c r="AN1278" s="133"/>
      <c r="AO1278" s="133"/>
      <c r="AP1278" s="133"/>
      <c r="AQ1278" s="133"/>
      <c r="AR1278" s="133"/>
      <c r="AS1278" s="124"/>
      <c r="AT1278" s="134"/>
      <c r="AU1278" s="141"/>
    </row>
    <row r="1279" spans="31:47" ht="12">
      <c r="AE1279" s="131"/>
      <c r="AF1279" s="132"/>
      <c r="AG1279" s="133"/>
      <c r="AH1279" s="133"/>
      <c r="AI1279" s="133"/>
      <c r="AJ1279" s="133"/>
      <c r="AK1279" s="133"/>
      <c r="AL1279" s="133"/>
      <c r="AM1279" s="133"/>
      <c r="AN1279" s="133"/>
      <c r="AO1279" s="133"/>
      <c r="AP1279" s="133"/>
      <c r="AQ1279" s="133"/>
      <c r="AR1279" s="133"/>
      <c r="AS1279" s="124"/>
      <c r="AT1279" s="134"/>
      <c r="AU1279" s="141"/>
    </row>
    <row r="1280" spans="31:47" ht="12">
      <c r="AE1280" s="131"/>
      <c r="AF1280" s="132"/>
      <c r="AG1280" s="133"/>
      <c r="AH1280" s="133"/>
      <c r="AI1280" s="133"/>
      <c r="AJ1280" s="133"/>
      <c r="AK1280" s="133"/>
      <c r="AL1280" s="133"/>
      <c r="AM1280" s="133"/>
      <c r="AN1280" s="133"/>
      <c r="AO1280" s="133"/>
      <c r="AP1280" s="133"/>
      <c r="AQ1280" s="133"/>
      <c r="AR1280" s="133"/>
      <c r="AS1280" s="124"/>
      <c r="AT1280" s="134"/>
      <c r="AU1280" s="141"/>
    </row>
    <row r="1281" spans="31:47" ht="12">
      <c r="AE1281" s="131"/>
      <c r="AF1281" s="132"/>
      <c r="AG1281" s="133"/>
      <c r="AH1281" s="133"/>
      <c r="AI1281" s="133"/>
      <c r="AJ1281" s="133"/>
      <c r="AK1281" s="133"/>
      <c r="AL1281" s="133"/>
      <c r="AM1281" s="133"/>
      <c r="AN1281" s="133"/>
      <c r="AO1281" s="133"/>
      <c r="AP1281" s="133"/>
      <c r="AQ1281" s="133"/>
      <c r="AR1281" s="133"/>
      <c r="AS1281" s="124"/>
      <c r="AT1281" s="134"/>
      <c r="AU1281" s="141"/>
    </row>
    <row r="1282" spans="31:47" ht="12">
      <c r="AE1282" s="131"/>
      <c r="AF1282" s="132"/>
      <c r="AG1282" s="133"/>
      <c r="AH1282" s="133"/>
      <c r="AI1282" s="133"/>
      <c r="AJ1282" s="133"/>
      <c r="AK1282" s="133"/>
      <c r="AL1282" s="133"/>
      <c r="AM1282" s="133"/>
      <c r="AN1282" s="133"/>
      <c r="AO1282" s="133"/>
      <c r="AP1282" s="133"/>
      <c r="AQ1282" s="133"/>
      <c r="AR1282" s="133"/>
      <c r="AS1282" s="124"/>
      <c r="AT1282" s="134"/>
      <c r="AU1282" s="141"/>
    </row>
    <row r="1283" spans="31:47" ht="12">
      <c r="AE1283" s="131"/>
      <c r="AF1283" s="132"/>
      <c r="AG1283" s="133"/>
      <c r="AH1283" s="133"/>
      <c r="AI1283" s="133"/>
      <c r="AJ1283" s="133"/>
      <c r="AK1283" s="133"/>
      <c r="AL1283" s="133"/>
      <c r="AM1283" s="133"/>
      <c r="AN1283" s="133"/>
      <c r="AO1283" s="133"/>
      <c r="AP1283" s="133"/>
      <c r="AQ1283" s="133"/>
      <c r="AR1283" s="133"/>
      <c r="AS1283" s="124"/>
      <c r="AT1283" s="134"/>
      <c r="AU1283" s="141"/>
    </row>
    <row r="1284" spans="31:47" ht="12">
      <c r="AE1284" s="131"/>
      <c r="AF1284" s="132"/>
      <c r="AG1284" s="133"/>
      <c r="AH1284" s="133"/>
      <c r="AI1284" s="133"/>
      <c r="AJ1284" s="133"/>
      <c r="AK1284" s="133"/>
      <c r="AL1284" s="133"/>
      <c r="AM1284" s="133"/>
      <c r="AN1284" s="133"/>
      <c r="AO1284" s="133"/>
      <c r="AP1284" s="133"/>
      <c r="AQ1284" s="133"/>
      <c r="AR1284" s="133"/>
      <c r="AS1284" s="124"/>
      <c r="AT1284" s="134"/>
      <c r="AU1284" s="141"/>
    </row>
    <row r="1285" spans="31:47" ht="12">
      <c r="AE1285" s="131"/>
      <c r="AF1285" s="132"/>
      <c r="AG1285" s="133"/>
      <c r="AH1285" s="133"/>
      <c r="AI1285" s="133"/>
      <c r="AJ1285" s="133"/>
      <c r="AK1285" s="133"/>
      <c r="AL1285" s="133"/>
      <c r="AM1285" s="133"/>
      <c r="AN1285" s="133"/>
      <c r="AO1285" s="133"/>
      <c r="AP1285" s="133"/>
      <c r="AQ1285" s="133"/>
      <c r="AR1285" s="133"/>
      <c r="AS1285" s="124"/>
      <c r="AT1285" s="134"/>
      <c r="AU1285" s="141"/>
    </row>
    <row r="1286" spans="31:47" ht="12">
      <c r="AE1286" s="131"/>
      <c r="AF1286" s="132"/>
      <c r="AG1286" s="133"/>
      <c r="AH1286" s="133"/>
      <c r="AI1286" s="133"/>
      <c r="AJ1286" s="133"/>
      <c r="AK1286" s="133"/>
      <c r="AL1286" s="133"/>
      <c r="AM1286" s="133"/>
      <c r="AN1286" s="133"/>
      <c r="AO1286" s="133"/>
      <c r="AP1286" s="133"/>
      <c r="AQ1286" s="133"/>
      <c r="AR1286" s="133"/>
      <c r="AS1286" s="124"/>
      <c r="AT1286" s="134"/>
      <c r="AU1286" s="141"/>
    </row>
    <row r="1287" spans="31:47" ht="12">
      <c r="AE1287" s="131"/>
      <c r="AF1287" s="132"/>
      <c r="AG1287" s="133"/>
      <c r="AH1287" s="133"/>
      <c r="AI1287" s="133"/>
      <c r="AJ1287" s="133"/>
      <c r="AK1287" s="133"/>
      <c r="AL1287" s="133"/>
      <c r="AM1287" s="133"/>
      <c r="AN1287" s="133"/>
      <c r="AO1287" s="133"/>
      <c r="AP1287" s="133"/>
      <c r="AQ1287" s="133"/>
      <c r="AR1287" s="133"/>
      <c r="AS1287" s="124"/>
      <c r="AT1287" s="134"/>
      <c r="AU1287" s="141"/>
    </row>
    <row r="1288" spans="31:47" ht="12">
      <c r="AE1288" s="131"/>
      <c r="AF1288" s="132"/>
      <c r="AG1288" s="133"/>
      <c r="AH1288" s="133"/>
      <c r="AI1288" s="133"/>
      <c r="AJ1288" s="133"/>
      <c r="AK1288" s="133"/>
      <c r="AL1288" s="133"/>
      <c r="AM1288" s="133"/>
      <c r="AN1288" s="133"/>
      <c r="AO1288" s="133"/>
      <c r="AP1288" s="133"/>
      <c r="AQ1288" s="133"/>
      <c r="AR1288" s="133"/>
      <c r="AS1288" s="124"/>
      <c r="AT1288" s="134"/>
      <c r="AU1288" s="141"/>
    </row>
    <row r="1289" spans="31:47" ht="12">
      <c r="AE1289" s="131"/>
      <c r="AF1289" s="132"/>
      <c r="AG1289" s="133"/>
      <c r="AH1289" s="133"/>
      <c r="AI1289" s="133"/>
      <c r="AJ1289" s="133"/>
      <c r="AK1289" s="133"/>
      <c r="AL1289" s="133"/>
      <c r="AM1289" s="133"/>
      <c r="AN1289" s="133"/>
      <c r="AO1289" s="133"/>
      <c r="AP1289" s="133"/>
      <c r="AQ1289" s="133"/>
      <c r="AR1289" s="133"/>
      <c r="AS1289" s="124"/>
      <c r="AT1289" s="134"/>
      <c r="AU1289" s="141"/>
    </row>
    <row r="1290" spans="31:47" ht="12">
      <c r="AE1290" s="131"/>
      <c r="AF1290" s="132"/>
      <c r="AG1290" s="133"/>
      <c r="AH1290" s="133"/>
      <c r="AI1290" s="133"/>
      <c r="AJ1290" s="133"/>
      <c r="AK1290" s="133"/>
      <c r="AL1290" s="133"/>
      <c r="AM1290" s="133"/>
      <c r="AN1290" s="133"/>
      <c r="AO1290" s="133"/>
      <c r="AP1290" s="133"/>
      <c r="AQ1290" s="133"/>
      <c r="AR1290" s="133"/>
      <c r="AS1290" s="124"/>
      <c r="AT1290" s="134"/>
      <c r="AU1290" s="141"/>
    </row>
    <row r="1291" spans="31:47" ht="12">
      <c r="AE1291" s="131"/>
      <c r="AF1291" s="132"/>
      <c r="AG1291" s="133"/>
      <c r="AH1291" s="133"/>
      <c r="AI1291" s="133"/>
      <c r="AJ1291" s="133"/>
      <c r="AK1291" s="133"/>
      <c r="AL1291" s="133"/>
      <c r="AM1291" s="133"/>
      <c r="AN1291" s="133"/>
      <c r="AO1291" s="133"/>
      <c r="AP1291" s="133"/>
      <c r="AQ1291" s="133"/>
      <c r="AR1291" s="133"/>
      <c r="AS1291" s="124"/>
      <c r="AT1291" s="134"/>
      <c r="AU1291" s="141"/>
    </row>
    <row r="1292" spans="31:47" ht="12">
      <c r="AE1292" s="131"/>
      <c r="AF1292" s="132"/>
      <c r="AG1292" s="133"/>
      <c r="AH1292" s="133"/>
      <c r="AI1292" s="133"/>
      <c r="AJ1292" s="133"/>
      <c r="AK1292" s="133"/>
      <c r="AL1292" s="133"/>
      <c r="AM1292" s="133"/>
      <c r="AN1292" s="133"/>
      <c r="AO1292" s="133"/>
      <c r="AP1292" s="133"/>
      <c r="AQ1292" s="133"/>
      <c r="AR1292" s="133"/>
      <c r="AS1292" s="124"/>
      <c r="AT1292" s="134"/>
      <c r="AU1292" s="141"/>
    </row>
    <row r="1293" spans="31:47" ht="12">
      <c r="AE1293" s="131"/>
      <c r="AF1293" s="132"/>
      <c r="AG1293" s="133"/>
      <c r="AH1293" s="133"/>
      <c r="AI1293" s="133"/>
      <c r="AJ1293" s="133"/>
      <c r="AK1293" s="133"/>
      <c r="AL1293" s="133"/>
      <c r="AM1293" s="133"/>
      <c r="AN1293" s="133"/>
      <c r="AO1293" s="133"/>
      <c r="AP1293" s="133"/>
      <c r="AQ1293" s="133"/>
      <c r="AR1293" s="133"/>
      <c r="AS1293" s="124"/>
      <c r="AT1293" s="134"/>
      <c r="AU1293" s="141"/>
    </row>
    <row r="1294" spans="31:47" ht="12">
      <c r="AE1294" s="131"/>
      <c r="AF1294" s="132"/>
      <c r="AG1294" s="133"/>
      <c r="AH1294" s="133"/>
      <c r="AI1294" s="133"/>
      <c r="AJ1294" s="133"/>
      <c r="AK1294" s="133"/>
      <c r="AL1294" s="133"/>
      <c r="AM1294" s="133"/>
      <c r="AN1294" s="133"/>
      <c r="AO1294" s="133"/>
      <c r="AP1294" s="133"/>
      <c r="AQ1294" s="133"/>
      <c r="AR1294" s="133"/>
      <c r="AS1294" s="124"/>
      <c r="AT1294" s="134"/>
      <c r="AU1294" s="141"/>
    </row>
    <row r="1295" spans="31:47" ht="12">
      <c r="AE1295" s="131"/>
      <c r="AF1295" s="132"/>
      <c r="AG1295" s="133"/>
      <c r="AH1295" s="133"/>
      <c r="AI1295" s="133"/>
      <c r="AJ1295" s="133"/>
      <c r="AK1295" s="133"/>
      <c r="AL1295" s="133"/>
      <c r="AM1295" s="133"/>
      <c r="AN1295" s="133"/>
      <c r="AO1295" s="133"/>
      <c r="AP1295" s="133"/>
      <c r="AQ1295" s="133"/>
      <c r="AR1295" s="133"/>
      <c r="AS1295" s="124"/>
      <c r="AT1295" s="134"/>
      <c r="AU1295" s="141"/>
    </row>
    <row r="1296" spans="31:47" ht="12">
      <c r="AE1296" s="131"/>
      <c r="AF1296" s="132"/>
      <c r="AG1296" s="133"/>
      <c r="AH1296" s="133"/>
      <c r="AI1296" s="133"/>
      <c r="AJ1296" s="133"/>
      <c r="AK1296" s="133"/>
      <c r="AL1296" s="133"/>
      <c r="AM1296" s="133"/>
      <c r="AN1296" s="133"/>
      <c r="AO1296" s="133"/>
      <c r="AP1296" s="133"/>
      <c r="AQ1296" s="133"/>
      <c r="AR1296" s="133"/>
      <c r="AS1296" s="124"/>
      <c r="AT1296" s="134"/>
      <c r="AU1296" s="141"/>
    </row>
    <row r="1297" spans="31:47" ht="12">
      <c r="AE1297" s="131"/>
      <c r="AF1297" s="132"/>
      <c r="AG1297" s="133"/>
      <c r="AH1297" s="133"/>
      <c r="AI1297" s="133"/>
      <c r="AJ1297" s="133"/>
      <c r="AK1297" s="133"/>
      <c r="AL1297" s="133"/>
      <c r="AM1297" s="133"/>
      <c r="AN1297" s="133"/>
      <c r="AO1297" s="133"/>
      <c r="AP1297" s="133"/>
      <c r="AQ1297" s="133"/>
      <c r="AR1297" s="133"/>
      <c r="AS1297" s="124"/>
      <c r="AT1297" s="134"/>
      <c r="AU1297" s="141"/>
    </row>
    <row r="1298" spans="31:47" ht="12">
      <c r="AE1298" s="131"/>
      <c r="AF1298" s="132"/>
      <c r="AG1298" s="133"/>
      <c r="AH1298" s="133"/>
      <c r="AI1298" s="133"/>
      <c r="AJ1298" s="133"/>
      <c r="AK1298" s="133"/>
      <c r="AL1298" s="133"/>
      <c r="AM1298" s="133"/>
      <c r="AN1298" s="133"/>
      <c r="AO1298" s="133"/>
      <c r="AP1298" s="133"/>
      <c r="AQ1298" s="133"/>
      <c r="AR1298" s="133"/>
      <c r="AS1298" s="124"/>
      <c r="AT1298" s="134"/>
      <c r="AU1298" s="141"/>
    </row>
    <row r="1299" spans="31:47" ht="12">
      <c r="AE1299" s="131"/>
      <c r="AF1299" s="132"/>
      <c r="AG1299" s="133"/>
      <c r="AH1299" s="133"/>
      <c r="AI1299" s="133"/>
      <c r="AJ1299" s="133"/>
      <c r="AK1299" s="133"/>
      <c r="AL1299" s="133"/>
      <c r="AM1299" s="133"/>
      <c r="AN1299" s="133"/>
      <c r="AO1299" s="133"/>
      <c r="AP1299" s="133"/>
      <c r="AQ1299" s="133"/>
      <c r="AR1299" s="133"/>
      <c r="AS1299" s="124"/>
      <c r="AT1299" s="134"/>
      <c r="AU1299" s="141"/>
    </row>
    <row r="1300" spans="31:47" ht="12">
      <c r="AE1300" s="131"/>
      <c r="AF1300" s="132"/>
      <c r="AG1300" s="133"/>
      <c r="AH1300" s="133"/>
      <c r="AI1300" s="133"/>
      <c r="AJ1300" s="133"/>
      <c r="AK1300" s="133"/>
      <c r="AL1300" s="133"/>
      <c r="AM1300" s="133"/>
      <c r="AN1300" s="133"/>
      <c r="AO1300" s="133"/>
      <c r="AP1300" s="133"/>
      <c r="AQ1300" s="133"/>
      <c r="AR1300" s="133"/>
      <c r="AS1300" s="124"/>
      <c r="AT1300" s="134"/>
      <c r="AU1300" s="141"/>
    </row>
    <row r="1301" spans="31:47" ht="12">
      <c r="AE1301" s="131"/>
      <c r="AF1301" s="132"/>
      <c r="AG1301" s="133"/>
      <c r="AH1301" s="133"/>
      <c r="AI1301" s="133"/>
      <c r="AJ1301" s="133"/>
      <c r="AK1301" s="133"/>
      <c r="AL1301" s="133"/>
      <c r="AM1301" s="133"/>
      <c r="AN1301" s="133"/>
      <c r="AO1301" s="133"/>
      <c r="AP1301" s="133"/>
      <c r="AQ1301" s="133"/>
      <c r="AR1301" s="133"/>
      <c r="AS1301" s="124"/>
      <c r="AT1301" s="134"/>
      <c r="AU1301" s="141"/>
    </row>
    <row r="1302" spans="31:47" ht="12">
      <c r="AE1302" s="131"/>
      <c r="AF1302" s="132"/>
      <c r="AG1302" s="133"/>
      <c r="AH1302" s="133"/>
      <c r="AI1302" s="133"/>
      <c r="AJ1302" s="133"/>
      <c r="AK1302" s="133"/>
      <c r="AL1302" s="133"/>
      <c r="AM1302" s="133"/>
      <c r="AN1302" s="133"/>
      <c r="AO1302" s="133"/>
      <c r="AP1302" s="133"/>
      <c r="AQ1302" s="133"/>
      <c r="AR1302" s="133"/>
      <c r="AS1302" s="124"/>
      <c r="AT1302" s="134"/>
      <c r="AU1302" s="141"/>
    </row>
    <row r="1303" spans="31:47" ht="12">
      <c r="AE1303" s="131"/>
      <c r="AF1303" s="132"/>
      <c r="AG1303" s="133"/>
      <c r="AH1303" s="133"/>
      <c r="AI1303" s="133"/>
      <c r="AJ1303" s="133"/>
      <c r="AK1303" s="133"/>
      <c r="AL1303" s="133"/>
      <c r="AM1303" s="133"/>
      <c r="AN1303" s="133"/>
      <c r="AO1303" s="133"/>
      <c r="AP1303" s="133"/>
      <c r="AQ1303" s="133"/>
      <c r="AR1303" s="133"/>
      <c r="AS1303" s="124"/>
      <c r="AT1303" s="134"/>
      <c r="AU1303" s="141"/>
    </row>
    <row r="1304" spans="31:47" ht="12">
      <c r="AE1304" s="131"/>
      <c r="AF1304" s="132"/>
      <c r="AG1304" s="133"/>
      <c r="AH1304" s="133"/>
      <c r="AI1304" s="133"/>
      <c r="AJ1304" s="133"/>
      <c r="AK1304" s="133"/>
      <c r="AL1304" s="133"/>
      <c r="AM1304" s="133"/>
      <c r="AN1304" s="133"/>
      <c r="AO1304" s="133"/>
      <c r="AP1304" s="133"/>
      <c r="AQ1304" s="133"/>
      <c r="AR1304" s="133"/>
      <c r="AS1304" s="124"/>
      <c r="AT1304" s="134"/>
      <c r="AU1304" s="141"/>
    </row>
    <row r="1305" spans="31:47" ht="12">
      <c r="AE1305" s="131"/>
      <c r="AF1305" s="132"/>
      <c r="AG1305" s="133"/>
      <c r="AH1305" s="133"/>
      <c r="AI1305" s="133"/>
      <c r="AJ1305" s="133"/>
      <c r="AK1305" s="133"/>
      <c r="AL1305" s="133"/>
      <c r="AM1305" s="133"/>
      <c r="AN1305" s="133"/>
      <c r="AO1305" s="133"/>
      <c r="AP1305" s="133"/>
      <c r="AQ1305" s="133"/>
      <c r="AR1305" s="133"/>
      <c r="AS1305" s="124"/>
      <c r="AT1305" s="134"/>
      <c r="AU1305" s="141"/>
    </row>
    <row r="1306" spans="31:47" ht="12">
      <c r="AE1306" s="131"/>
      <c r="AF1306" s="132"/>
      <c r="AG1306" s="133"/>
      <c r="AH1306" s="133"/>
      <c r="AI1306" s="133"/>
      <c r="AJ1306" s="133"/>
      <c r="AK1306" s="133"/>
      <c r="AL1306" s="133"/>
      <c r="AM1306" s="133"/>
      <c r="AN1306" s="133"/>
      <c r="AO1306" s="133"/>
      <c r="AP1306" s="133"/>
      <c r="AQ1306" s="133"/>
      <c r="AR1306" s="133"/>
      <c r="AS1306" s="124"/>
      <c r="AT1306" s="134"/>
      <c r="AU1306" s="141"/>
    </row>
    <row r="1307" spans="31:47" ht="12">
      <c r="AE1307" s="131"/>
      <c r="AF1307" s="132"/>
      <c r="AG1307" s="133"/>
      <c r="AH1307" s="133"/>
      <c r="AI1307" s="133"/>
      <c r="AJ1307" s="133"/>
      <c r="AK1307" s="133"/>
      <c r="AL1307" s="133"/>
      <c r="AM1307" s="133"/>
      <c r="AN1307" s="133"/>
      <c r="AO1307" s="133"/>
      <c r="AP1307" s="133"/>
      <c r="AQ1307" s="133"/>
      <c r="AR1307" s="133"/>
      <c r="AS1307" s="124"/>
      <c r="AT1307" s="134"/>
      <c r="AU1307" s="141"/>
    </row>
    <row r="1308" spans="31:47" ht="12">
      <c r="AE1308" s="131"/>
      <c r="AF1308" s="132"/>
      <c r="AG1308" s="133"/>
      <c r="AH1308" s="133"/>
      <c r="AI1308" s="133"/>
      <c r="AJ1308" s="133"/>
      <c r="AK1308" s="133"/>
      <c r="AL1308" s="133"/>
      <c r="AM1308" s="133"/>
      <c r="AN1308" s="133"/>
      <c r="AO1308" s="133"/>
      <c r="AP1308" s="133"/>
      <c r="AQ1308" s="133"/>
      <c r="AR1308" s="133"/>
      <c r="AS1308" s="124"/>
      <c r="AT1308" s="134"/>
      <c r="AU1308" s="141"/>
    </row>
    <row r="1309" spans="31:47" ht="12">
      <c r="AE1309" s="131"/>
      <c r="AF1309" s="132"/>
      <c r="AG1309" s="133"/>
      <c r="AH1309" s="133"/>
      <c r="AI1309" s="133"/>
      <c r="AJ1309" s="133"/>
      <c r="AK1309" s="133"/>
      <c r="AL1309" s="133"/>
      <c r="AM1309" s="133"/>
      <c r="AN1309" s="133"/>
      <c r="AO1309" s="133"/>
      <c r="AP1309" s="133"/>
      <c r="AQ1309" s="133"/>
      <c r="AR1309" s="133"/>
      <c r="AS1309" s="124"/>
      <c r="AT1309" s="134"/>
      <c r="AU1309" s="141"/>
    </row>
    <row r="1310" spans="31:47" ht="12">
      <c r="AE1310" s="131"/>
      <c r="AF1310" s="132"/>
      <c r="AG1310" s="133"/>
      <c r="AH1310" s="133"/>
      <c r="AI1310" s="133"/>
      <c r="AJ1310" s="133"/>
      <c r="AK1310" s="133"/>
      <c r="AL1310" s="133"/>
      <c r="AM1310" s="133"/>
      <c r="AN1310" s="133"/>
      <c r="AO1310" s="133"/>
      <c r="AP1310" s="133"/>
      <c r="AQ1310" s="133"/>
      <c r="AR1310" s="133"/>
      <c r="AS1310" s="124"/>
      <c r="AT1310" s="134"/>
      <c r="AU1310" s="141"/>
    </row>
    <row r="1311" spans="31:47" ht="12">
      <c r="AE1311" s="131"/>
      <c r="AF1311" s="132"/>
      <c r="AG1311" s="133"/>
      <c r="AH1311" s="133"/>
      <c r="AI1311" s="133"/>
      <c r="AJ1311" s="133"/>
      <c r="AK1311" s="133"/>
      <c r="AL1311" s="133"/>
      <c r="AM1311" s="133"/>
      <c r="AN1311" s="133"/>
      <c r="AO1311" s="133"/>
      <c r="AP1311" s="133"/>
      <c r="AQ1311" s="133"/>
      <c r="AR1311" s="133"/>
      <c r="AS1311" s="124"/>
      <c r="AT1311" s="134"/>
      <c r="AU1311" s="141"/>
    </row>
    <row r="1312" spans="31:47" ht="12">
      <c r="AE1312" s="131"/>
      <c r="AF1312" s="132"/>
      <c r="AG1312" s="133"/>
      <c r="AH1312" s="133"/>
      <c r="AI1312" s="133"/>
      <c r="AJ1312" s="133"/>
      <c r="AK1312" s="133"/>
      <c r="AL1312" s="133"/>
      <c r="AM1312" s="133"/>
      <c r="AN1312" s="133"/>
      <c r="AO1312" s="133"/>
      <c r="AP1312" s="133"/>
      <c r="AQ1312" s="133"/>
      <c r="AR1312" s="133"/>
      <c r="AS1312" s="124"/>
      <c r="AT1312" s="134"/>
      <c r="AU1312" s="141"/>
    </row>
    <row r="1313" spans="31:47" ht="12">
      <c r="AE1313" s="131"/>
      <c r="AF1313" s="132"/>
      <c r="AG1313" s="133"/>
      <c r="AH1313" s="133"/>
      <c r="AI1313" s="133"/>
      <c r="AJ1313" s="133"/>
      <c r="AK1313" s="133"/>
      <c r="AL1313" s="133"/>
      <c r="AM1313" s="133"/>
      <c r="AN1313" s="133"/>
      <c r="AO1313" s="133"/>
      <c r="AP1313" s="133"/>
      <c r="AQ1313" s="133"/>
      <c r="AR1313" s="133"/>
      <c r="AS1313" s="124"/>
      <c r="AT1313" s="134"/>
      <c r="AU1313" s="141"/>
    </row>
    <row r="1314" spans="31:47" ht="12">
      <c r="AE1314" s="131"/>
      <c r="AF1314" s="132"/>
      <c r="AG1314" s="133"/>
      <c r="AH1314" s="133"/>
      <c r="AI1314" s="133"/>
      <c r="AJ1314" s="133"/>
      <c r="AK1314" s="133"/>
      <c r="AL1314" s="133"/>
      <c r="AM1314" s="133"/>
      <c r="AN1314" s="133"/>
      <c r="AO1314" s="133"/>
      <c r="AP1314" s="133"/>
      <c r="AQ1314" s="133"/>
      <c r="AR1314" s="133"/>
      <c r="AS1314" s="124"/>
      <c r="AT1314" s="134"/>
      <c r="AU1314" s="141"/>
    </row>
    <row r="1315" spans="31:47" ht="12">
      <c r="AE1315" s="131"/>
      <c r="AF1315" s="132"/>
      <c r="AG1315" s="133"/>
      <c r="AH1315" s="133"/>
      <c r="AI1315" s="133"/>
      <c r="AJ1315" s="133"/>
      <c r="AK1315" s="133"/>
      <c r="AL1315" s="133"/>
      <c r="AM1315" s="133"/>
      <c r="AN1315" s="133"/>
      <c r="AO1315" s="133"/>
      <c r="AP1315" s="133"/>
      <c r="AQ1315" s="133"/>
      <c r="AR1315" s="133"/>
      <c r="AS1315" s="124"/>
      <c r="AT1315" s="134"/>
      <c r="AU1315" s="141"/>
    </row>
    <row r="1316" spans="31:47" ht="12">
      <c r="AE1316" s="131"/>
      <c r="AF1316" s="132"/>
      <c r="AG1316" s="133"/>
      <c r="AH1316" s="133"/>
      <c r="AI1316" s="133"/>
      <c r="AJ1316" s="133"/>
      <c r="AK1316" s="133"/>
      <c r="AL1316" s="133"/>
      <c r="AM1316" s="133"/>
      <c r="AN1316" s="133"/>
      <c r="AO1316" s="133"/>
      <c r="AP1316" s="133"/>
      <c r="AQ1316" s="133"/>
      <c r="AR1316" s="133"/>
      <c r="AS1316" s="124"/>
      <c r="AT1316" s="134"/>
      <c r="AU1316" s="141"/>
    </row>
    <row r="1317" spans="31:47" ht="12">
      <c r="AE1317" s="131"/>
      <c r="AF1317" s="132"/>
      <c r="AG1317" s="133"/>
      <c r="AH1317" s="133"/>
      <c r="AI1317" s="133"/>
      <c r="AJ1317" s="133"/>
      <c r="AK1317" s="133"/>
      <c r="AL1317" s="133"/>
      <c r="AM1317" s="133"/>
      <c r="AN1317" s="133"/>
      <c r="AO1317" s="133"/>
      <c r="AP1317" s="133"/>
      <c r="AQ1317" s="133"/>
      <c r="AR1317" s="133"/>
      <c r="AS1317" s="124"/>
      <c r="AT1317" s="134"/>
      <c r="AU1317" s="141"/>
    </row>
    <row r="1318" spans="31:47" ht="12">
      <c r="AE1318" s="131"/>
      <c r="AF1318" s="132"/>
      <c r="AG1318" s="133"/>
      <c r="AH1318" s="133"/>
      <c r="AI1318" s="133"/>
      <c r="AJ1318" s="133"/>
      <c r="AK1318" s="133"/>
      <c r="AL1318" s="133"/>
      <c r="AM1318" s="133"/>
      <c r="AN1318" s="133"/>
      <c r="AO1318" s="133"/>
      <c r="AP1318" s="133"/>
      <c r="AQ1318" s="133"/>
      <c r="AR1318" s="133"/>
      <c r="AS1318" s="124"/>
      <c r="AT1318" s="134"/>
      <c r="AU1318" s="141"/>
    </row>
    <row r="1319" spans="31:47" ht="12">
      <c r="AE1319" s="131"/>
      <c r="AF1319" s="132"/>
      <c r="AG1319" s="133"/>
      <c r="AH1319" s="133"/>
      <c r="AI1319" s="133"/>
      <c r="AJ1319" s="133"/>
      <c r="AK1319" s="133"/>
      <c r="AL1319" s="133"/>
      <c r="AM1319" s="133"/>
      <c r="AN1319" s="133"/>
      <c r="AO1319" s="133"/>
      <c r="AP1319" s="133"/>
      <c r="AQ1319" s="133"/>
      <c r="AR1319" s="133"/>
      <c r="AS1319" s="124"/>
      <c r="AT1319" s="134"/>
      <c r="AU1319" s="141"/>
    </row>
    <row r="1320" spans="31:47" ht="12">
      <c r="AE1320" s="131"/>
      <c r="AF1320" s="132"/>
      <c r="AG1320" s="133"/>
      <c r="AH1320" s="133"/>
      <c r="AI1320" s="133"/>
      <c r="AJ1320" s="133"/>
      <c r="AK1320" s="133"/>
      <c r="AL1320" s="133"/>
      <c r="AM1320" s="133"/>
      <c r="AN1320" s="133"/>
      <c r="AO1320" s="133"/>
      <c r="AP1320" s="133"/>
      <c r="AQ1320" s="133"/>
      <c r="AR1320" s="133"/>
      <c r="AS1320" s="124"/>
      <c r="AT1320" s="134"/>
      <c r="AU1320" s="141"/>
    </row>
    <row r="1321" spans="31:47" ht="12">
      <c r="AE1321" s="131"/>
      <c r="AF1321" s="132"/>
      <c r="AG1321" s="133"/>
      <c r="AH1321" s="133"/>
      <c r="AI1321" s="133"/>
      <c r="AJ1321" s="133"/>
      <c r="AK1321" s="133"/>
      <c r="AL1321" s="133"/>
      <c r="AM1321" s="133"/>
      <c r="AN1321" s="133"/>
      <c r="AO1321" s="133"/>
      <c r="AP1321" s="133"/>
      <c r="AQ1321" s="133"/>
      <c r="AR1321" s="133"/>
      <c r="AS1321" s="124"/>
      <c r="AT1321" s="134"/>
      <c r="AU1321" s="141"/>
    </row>
    <row r="1322" spans="31:47" ht="12">
      <c r="AE1322" s="131"/>
      <c r="AF1322" s="132"/>
      <c r="AG1322" s="133"/>
      <c r="AH1322" s="133"/>
      <c r="AI1322" s="133"/>
      <c r="AJ1322" s="133"/>
      <c r="AK1322" s="133"/>
      <c r="AL1322" s="133"/>
      <c r="AM1322" s="133"/>
      <c r="AN1322" s="133"/>
      <c r="AO1322" s="133"/>
      <c r="AP1322" s="133"/>
      <c r="AQ1322" s="133"/>
      <c r="AR1322" s="133"/>
      <c r="AS1322" s="124"/>
      <c r="AT1322" s="134"/>
      <c r="AU1322" s="141"/>
    </row>
    <row r="1323" spans="31:47" ht="12">
      <c r="AE1323" s="131"/>
      <c r="AF1323" s="132"/>
      <c r="AG1323" s="133"/>
      <c r="AH1323" s="133"/>
      <c r="AI1323" s="133"/>
      <c r="AJ1323" s="133"/>
      <c r="AK1323" s="133"/>
      <c r="AL1323" s="133"/>
      <c r="AM1323" s="133"/>
      <c r="AN1323" s="133"/>
      <c r="AO1323" s="133"/>
      <c r="AP1323" s="133"/>
      <c r="AQ1323" s="133"/>
      <c r="AR1323" s="133"/>
      <c r="AS1323" s="124"/>
      <c r="AT1323" s="134"/>
      <c r="AU1323" s="141"/>
    </row>
    <row r="1324" spans="31:47" ht="12">
      <c r="AE1324" s="131"/>
      <c r="AF1324" s="132"/>
      <c r="AG1324" s="133"/>
      <c r="AH1324" s="133"/>
      <c r="AI1324" s="133"/>
      <c r="AJ1324" s="133"/>
      <c r="AK1324" s="133"/>
      <c r="AL1324" s="133"/>
      <c r="AM1324" s="133"/>
      <c r="AN1324" s="133"/>
      <c r="AO1324" s="133"/>
      <c r="AP1324" s="133"/>
      <c r="AQ1324" s="133"/>
      <c r="AR1324" s="133"/>
      <c r="AS1324" s="124"/>
      <c r="AT1324" s="134"/>
      <c r="AU1324" s="141"/>
    </row>
    <row r="1325" spans="31:47" ht="12">
      <c r="AE1325" s="131"/>
      <c r="AF1325" s="132"/>
      <c r="AG1325" s="133"/>
      <c r="AH1325" s="133"/>
      <c r="AI1325" s="133"/>
      <c r="AJ1325" s="133"/>
      <c r="AK1325" s="133"/>
      <c r="AL1325" s="133"/>
      <c r="AM1325" s="133"/>
      <c r="AN1325" s="133"/>
      <c r="AO1325" s="133"/>
      <c r="AP1325" s="133"/>
      <c r="AQ1325" s="133"/>
      <c r="AR1325" s="133"/>
      <c r="AS1325" s="124"/>
      <c r="AT1325" s="134"/>
      <c r="AU1325" s="141"/>
    </row>
    <row r="1326" spans="31:47" ht="12">
      <c r="AE1326" s="131"/>
      <c r="AF1326" s="132"/>
      <c r="AG1326" s="133"/>
      <c r="AH1326" s="133"/>
      <c r="AI1326" s="133"/>
      <c r="AJ1326" s="133"/>
      <c r="AK1326" s="133"/>
      <c r="AL1326" s="133"/>
      <c r="AM1326" s="133"/>
      <c r="AN1326" s="133"/>
      <c r="AO1326" s="133"/>
      <c r="AP1326" s="133"/>
      <c r="AQ1326" s="133"/>
      <c r="AR1326" s="133"/>
      <c r="AS1326" s="124"/>
      <c r="AT1326" s="134"/>
      <c r="AU1326" s="141"/>
    </row>
    <row r="1327" spans="31:47" ht="12">
      <c r="AE1327" s="131"/>
      <c r="AF1327" s="132"/>
      <c r="AG1327" s="133"/>
      <c r="AH1327" s="133"/>
      <c r="AI1327" s="133"/>
      <c r="AJ1327" s="133"/>
      <c r="AK1327" s="133"/>
      <c r="AL1327" s="133"/>
      <c r="AM1327" s="133"/>
      <c r="AN1327" s="133"/>
      <c r="AO1327" s="133"/>
      <c r="AP1327" s="133"/>
      <c r="AQ1327" s="133"/>
      <c r="AR1327" s="133"/>
      <c r="AS1327" s="124"/>
      <c r="AT1327" s="134"/>
      <c r="AU1327" s="141"/>
    </row>
    <row r="1328" spans="31:47" ht="12">
      <c r="AE1328" s="131"/>
      <c r="AF1328" s="132"/>
      <c r="AG1328" s="133"/>
      <c r="AH1328" s="133"/>
      <c r="AI1328" s="133"/>
      <c r="AJ1328" s="133"/>
      <c r="AK1328" s="133"/>
      <c r="AL1328" s="133"/>
      <c r="AM1328" s="133"/>
      <c r="AN1328" s="133"/>
      <c r="AO1328" s="133"/>
      <c r="AP1328" s="133"/>
      <c r="AQ1328" s="133"/>
      <c r="AR1328" s="133"/>
      <c r="AS1328" s="124"/>
      <c r="AT1328" s="134"/>
      <c r="AU1328" s="141"/>
    </row>
    <row r="1329" spans="31:47" ht="12">
      <c r="AE1329" s="131"/>
      <c r="AF1329" s="132"/>
      <c r="AG1329" s="133"/>
      <c r="AH1329" s="133"/>
      <c r="AI1329" s="133"/>
      <c r="AJ1329" s="133"/>
      <c r="AK1329" s="133"/>
      <c r="AL1329" s="133"/>
      <c r="AM1329" s="133"/>
      <c r="AN1329" s="133"/>
      <c r="AO1329" s="133"/>
      <c r="AP1329" s="133"/>
      <c r="AQ1329" s="133"/>
      <c r="AR1329" s="133"/>
      <c r="AS1329" s="124"/>
      <c r="AT1329" s="134"/>
      <c r="AU1329" s="141"/>
    </row>
    <row r="1330" spans="31:47" ht="12">
      <c r="AE1330" s="131"/>
      <c r="AF1330" s="132"/>
      <c r="AG1330" s="133"/>
      <c r="AH1330" s="133"/>
      <c r="AI1330" s="133"/>
      <c r="AJ1330" s="133"/>
      <c r="AK1330" s="133"/>
      <c r="AL1330" s="133"/>
      <c r="AM1330" s="133"/>
      <c r="AN1330" s="133"/>
      <c r="AO1330" s="133"/>
      <c r="AP1330" s="133"/>
      <c r="AQ1330" s="133"/>
      <c r="AR1330" s="133"/>
      <c r="AS1330" s="124"/>
      <c r="AT1330" s="134"/>
      <c r="AU1330" s="141"/>
    </row>
    <row r="1331" spans="31:47" ht="12">
      <c r="AE1331" s="131"/>
      <c r="AF1331" s="132"/>
      <c r="AG1331" s="133"/>
      <c r="AH1331" s="133"/>
      <c r="AI1331" s="133"/>
      <c r="AJ1331" s="133"/>
      <c r="AK1331" s="133"/>
      <c r="AL1331" s="133"/>
      <c r="AM1331" s="133"/>
      <c r="AN1331" s="133"/>
      <c r="AO1331" s="133"/>
      <c r="AP1331" s="133"/>
      <c r="AQ1331" s="133"/>
      <c r="AR1331" s="133"/>
      <c r="AS1331" s="124"/>
      <c r="AT1331" s="134"/>
      <c r="AU1331" s="141"/>
    </row>
    <row r="1332" spans="31:47" ht="12">
      <c r="AE1332" s="131"/>
      <c r="AF1332" s="132"/>
      <c r="AG1332" s="133"/>
      <c r="AH1332" s="133"/>
      <c r="AI1332" s="133"/>
      <c r="AJ1332" s="133"/>
      <c r="AK1332" s="133"/>
      <c r="AL1332" s="133"/>
      <c r="AM1332" s="133"/>
      <c r="AN1332" s="133"/>
      <c r="AO1332" s="133"/>
      <c r="AP1332" s="133"/>
      <c r="AQ1332" s="133"/>
      <c r="AR1332" s="133"/>
      <c r="AS1332" s="124"/>
      <c r="AT1332" s="134"/>
      <c r="AU1332" s="141"/>
    </row>
    <row r="1333" spans="31:47" ht="12">
      <c r="AE1333" s="131"/>
      <c r="AF1333" s="132"/>
      <c r="AG1333" s="133"/>
      <c r="AH1333" s="133"/>
      <c r="AI1333" s="133"/>
      <c r="AJ1333" s="133"/>
      <c r="AK1333" s="133"/>
      <c r="AL1333" s="133"/>
      <c r="AM1333" s="133"/>
      <c r="AN1333" s="133"/>
      <c r="AO1333" s="133"/>
      <c r="AP1333" s="133"/>
      <c r="AQ1333" s="133"/>
      <c r="AR1333" s="133"/>
      <c r="AS1333" s="124"/>
      <c r="AT1333" s="134"/>
      <c r="AU1333" s="141"/>
    </row>
    <row r="1334" spans="31:47" ht="12">
      <c r="AE1334" s="131"/>
      <c r="AF1334" s="132"/>
      <c r="AG1334" s="133"/>
      <c r="AH1334" s="133"/>
      <c r="AI1334" s="133"/>
      <c r="AJ1334" s="133"/>
      <c r="AK1334" s="133"/>
      <c r="AL1334" s="133"/>
      <c r="AM1334" s="133"/>
      <c r="AN1334" s="133"/>
      <c r="AO1334" s="133"/>
      <c r="AP1334" s="133"/>
      <c r="AQ1334" s="133"/>
      <c r="AR1334" s="133"/>
      <c r="AS1334" s="124"/>
      <c r="AT1334" s="134"/>
      <c r="AU1334" s="141"/>
    </row>
    <row r="1335" spans="31:47" ht="12">
      <c r="AE1335" s="131"/>
      <c r="AF1335" s="132"/>
      <c r="AG1335" s="133"/>
      <c r="AH1335" s="133"/>
      <c r="AI1335" s="133"/>
      <c r="AJ1335" s="133"/>
      <c r="AK1335" s="133"/>
      <c r="AL1335" s="133"/>
      <c r="AM1335" s="133"/>
      <c r="AN1335" s="133"/>
      <c r="AO1335" s="133"/>
      <c r="AP1335" s="133"/>
      <c r="AQ1335" s="133"/>
      <c r="AR1335" s="133"/>
      <c r="AS1335" s="124"/>
      <c r="AT1335" s="134"/>
      <c r="AU1335" s="141"/>
    </row>
    <row r="1336" spans="31:47" ht="12">
      <c r="AE1336" s="131"/>
      <c r="AF1336" s="132"/>
      <c r="AG1336" s="133"/>
      <c r="AH1336" s="133"/>
      <c r="AI1336" s="133"/>
      <c r="AJ1336" s="133"/>
      <c r="AK1336" s="133"/>
      <c r="AL1336" s="133"/>
      <c r="AM1336" s="133"/>
      <c r="AN1336" s="133"/>
      <c r="AO1336" s="133"/>
      <c r="AP1336" s="133"/>
      <c r="AQ1336" s="133"/>
      <c r="AR1336" s="133"/>
      <c r="AS1336" s="124"/>
      <c r="AT1336" s="134"/>
      <c r="AU1336" s="141"/>
    </row>
    <row r="1337" spans="31:47" ht="12">
      <c r="AE1337" s="131"/>
      <c r="AF1337" s="132"/>
      <c r="AG1337" s="133"/>
      <c r="AH1337" s="133"/>
      <c r="AI1337" s="133"/>
      <c r="AJ1337" s="133"/>
      <c r="AK1337" s="133"/>
      <c r="AL1337" s="133"/>
      <c r="AM1337" s="133"/>
      <c r="AN1337" s="133"/>
      <c r="AO1337" s="133"/>
      <c r="AP1337" s="133"/>
      <c r="AQ1337" s="133"/>
      <c r="AR1337" s="133"/>
      <c r="AS1337" s="124"/>
      <c r="AT1337" s="134"/>
      <c r="AU1337" s="141"/>
    </row>
    <row r="1338" spans="31:47" ht="12">
      <c r="AE1338" s="131"/>
      <c r="AF1338" s="132"/>
      <c r="AG1338" s="133"/>
      <c r="AH1338" s="133"/>
      <c r="AI1338" s="133"/>
      <c r="AJ1338" s="133"/>
      <c r="AK1338" s="133"/>
      <c r="AL1338" s="133"/>
      <c r="AM1338" s="133"/>
      <c r="AN1338" s="133"/>
      <c r="AO1338" s="133"/>
      <c r="AP1338" s="133"/>
      <c r="AQ1338" s="133"/>
      <c r="AR1338" s="133"/>
      <c r="AS1338" s="124"/>
      <c r="AT1338" s="134"/>
      <c r="AU1338" s="141"/>
    </row>
    <row r="1339" spans="31:47" ht="12">
      <c r="AE1339" s="131"/>
      <c r="AF1339" s="132"/>
      <c r="AG1339" s="133"/>
      <c r="AH1339" s="133"/>
      <c r="AI1339" s="133"/>
      <c r="AJ1339" s="133"/>
      <c r="AK1339" s="133"/>
      <c r="AL1339" s="133"/>
      <c r="AM1339" s="133"/>
      <c r="AN1339" s="133"/>
      <c r="AO1339" s="133"/>
      <c r="AP1339" s="133"/>
      <c r="AQ1339" s="133"/>
      <c r="AR1339" s="133"/>
      <c r="AS1339" s="124"/>
      <c r="AT1339" s="134"/>
      <c r="AU1339" s="141"/>
    </row>
    <row r="1340" spans="31:47" ht="12">
      <c r="AE1340" s="131"/>
      <c r="AF1340" s="132"/>
      <c r="AG1340" s="133"/>
      <c r="AH1340" s="133"/>
      <c r="AI1340" s="133"/>
      <c r="AJ1340" s="133"/>
      <c r="AK1340" s="133"/>
      <c r="AL1340" s="133"/>
      <c r="AM1340" s="133"/>
      <c r="AN1340" s="133"/>
      <c r="AO1340" s="133"/>
      <c r="AP1340" s="133"/>
      <c r="AQ1340" s="133"/>
      <c r="AR1340" s="133"/>
      <c r="AS1340" s="124"/>
      <c r="AT1340" s="134"/>
      <c r="AU1340" s="141"/>
    </row>
    <row r="1341" spans="31:47" ht="12">
      <c r="AE1341" s="131"/>
      <c r="AF1341" s="132"/>
      <c r="AG1341" s="133"/>
      <c r="AH1341" s="133"/>
      <c r="AI1341" s="133"/>
      <c r="AJ1341" s="133"/>
      <c r="AK1341" s="133"/>
      <c r="AL1341" s="133"/>
      <c r="AM1341" s="133"/>
      <c r="AN1341" s="133"/>
      <c r="AO1341" s="133"/>
      <c r="AP1341" s="133"/>
      <c r="AQ1341" s="133"/>
      <c r="AR1341" s="133"/>
      <c r="AS1341" s="124"/>
      <c r="AT1341" s="134"/>
      <c r="AU1341" s="141"/>
    </row>
    <row r="1342" spans="31:47" ht="12">
      <c r="AE1342" s="131"/>
      <c r="AF1342" s="132"/>
      <c r="AG1342" s="133"/>
      <c r="AH1342" s="133"/>
      <c r="AI1342" s="133"/>
      <c r="AJ1342" s="133"/>
      <c r="AK1342" s="133"/>
      <c r="AL1342" s="133"/>
      <c r="AM1342" s="133"/>
      <c r="AN1342" s="133"/>
      <c r="AO1342" s="133"/>
      <c r="AP1342" s="133"/>
      <c r="AQ1342" s="133"/>
      <c r="AR1342" s="133"/>
      <c r="AS1342" s="124"/>
      <c r="AT1342" s="134"/>
      <c r="AU1342" s="141"/>
    </row>
    <row r="1343" spans="31:47" ht="12">
      <c r="AE1343" s="131"/>
      <c r="AF1343" s="132"/>
      <c r="AG1343" s="133"/>
      <c r="AH1343" s="133"/>
      <c r="AI1343" s="133"/>
      <c r="AJ1343" s="133"/>
      <c r="AK1343" s="133"/>
      <c r="AL1343" s="133"/>
      <c r="AM1343" s="133"/>
      <c r="AN1343" s="133"/>
      <c r="AO1343" s="133"/>
      <c r="AP1343" s="133"/>
      <c r="AQ1343" s="133"/>
      <c r="AR1343" s="133"/>
      <c r="AS1343" s="124"/>
      <c r="AT1343" s="134"/>
      <c r="AU1343" s="141"/>
    </row>
    <row r="1344" spans="31:47" ht="12">
      <c r="AE1344" s="131"/>
      <c r="AF1344" s="132"/>
      <c r="AG1344" s="133"/>
      <c r="AH1344" s="133"/>
      <c r="AI1344" s="133"/>
      <c r="AJ1344" s="133"/>
      <c r="AK1344" s="133"/>
      <c r="AL1344" s="133"/>
      <c r="AM1344" s="133"/>
      <c r="AN1344" s="133"/>
      <c r="AO1344" s="133"/>
      <c r="AP1344" s="133"/>
      <c r="AQ1344" s="133"/>
      <c r="AR1344" s="133"/>
      <c r="AS1344" s="124"/>
      <c r="AT1344" s="134"/>
      <c r="AU1344" s="141"/>
    </row>
    <row r="1345" spans="31:47" ht="12">
      <c r="AE1345" s="131"/>
      <c r="AF1345" s="132"/>
      <c r="AG1345" s="133"/>
      <c r="AH1345" s="133"/>
      <c r="AI1345" s="133"/>
      <c r="AJ1345" s="133"/>
      <c r="AK1345" s="133"/>
      <c r="AL1345" s="133"/>
      <c r="AM1345" s="133"/>
      <c r="AN1345" s="133"/>
      <c r="AO1345" s="133"/>
      <c r="AP1345" s="133"/>
      <c r="AQ1345" s="133"/>
      <c r="AR1345" s="133"/>
      <c r="AS1345" s="124"/>
      <c r="AT1345" s="134"/>
      <c r="AU1345" s="141"/>
    </row>
    <row r="1346" spans="31:47" ht="12">
      <c r="AE1346" s="131"/>
      <c r="AF1346" s="132"/>
      <c r="AG1346" s="133"/>
      <c r="AH1346" s="133"/>
      <c r="AI1346" s="133"/>
      <c r="AJ1346" s="133"/>
      <c r="AK1346" s="133"/>
      <c r="AL1346" s="133"/>
      <c r="AM1346" s="133"/>
      <c r="AN1346" s="133"/>
      <c r="AO1346" s="133"/>
      <c r="AP1346" s="133"/>
      <c r="AQ1346" s="133"/>
      <c r="AR1346" s="133"/>
      <c r="AS1346" s="124"/>
      <c r="AT1346" s="134"/>
      <c r="AU1346" s="141"/>
    </row>
    <row r="1347" spans="31:47" ht="12">
      <c r="AE1347" s="131"/>
      <c r="AF1347" s="132"/>
      <c r="AG1347" s="133"/>
      <c r="AH1347" s="133"/>
      <c r="AI1347" s="133"/>
      <c r="AJ1347" s="133"/>
      <c r="AK1347" s="133"/>
      <c r="AL1347" s="133"/>
      <c r="AM1347" s="133"/>
      <c r="AN1347" s="133"/>
      <c r="AO1347" s="133"/>
      <c r="AP1347" s="133"/>
      <c r="AQ1347" s="133"/>
      <c r="AR1347" s="133"/>
      <c r="AS1347" s="124"/>
      <c r="AT1347" s="134"/>
      <c r="AU1347" s="141"/>
    </row>
    <row r="1348" spans="31:47" ht="12">
      <c r="AE1348" s="131"/>
      <c r="AF1348" s="132"/>
      <c r="AG1348" s="133"/>
      <c r="AH1348" s="133"/>
      <c r="AI1348" s="133"/>
      <c r="AJ1348" s="133"/>
      <c r="AK1348" s="133"/>
      <c r="AL1348" s="133"/>
      <c r="AM1348" s="133"/>
      <c r="AN1348" s="133"/>
      <c r="AO1348" s="133"/>
      <c r="AP1348" s="133"/>
      <c r="AQ1348" s="133"/>
      <c r="AR1348" s="133"/>
      <c r="AS1348" s="124"/>
      <c r="AT1348" s="134"/>
      <c r="AU1348" s="141"/>
    </row>
    <row r="1349" spans="31:47" ht="12">
      <c r="AE1349" s="131"/>
      <c r="AF1349" s="132"/>
      <c r="AG1349" s="133"/>
      <c r="AH1349" s="133"/>
      <c r="AI1349" s="133"/>
      <c r="AJ1349" s="133"/>
      <c r="AK1349" s="133"/>
      <c r="AL1349" s="133"/>
      <c r="AM1349" s="133"/>
      <c r="AN1349" s="133"/>
      <c r="AO1349" s="133"/>
      <c r="AP1349" s="133"/>
      <c r="AQ1349" s="133"/>
      <c r="AR1349" s="133"/>
      <c r="AS1349" s="124"/>
      <c r="AT1349" s="134"/>
      <c r="AU1349" s="141"/>
    </row>
    <row r="1350" spans="31:47" ht="12">
      <c r="AE1350" s="131"/>
      <c r="AF1350" s="132"/>
      <c r="AG1350" s="133"/>
      <c r="AH1350" s="133"/>
      <c r="AI1350" s="133"/>
      <c r="AJ1350" s="133"/>
      <c r="AK1350" s="133"/>
      <c r="AL1350" s="133"/>
      <c r="AM1350" s="133"/>
      <c r="AN1350" s="133"/>
      <c r="AO1350" s="133"/>
      <c r="AP1350" s="133"/>
      <c r="AQ1350" s="133"/>
      <c r="AR1350" s="133"/>
      <c r="AS1350" s="124"/>
      <c r="AT1350" s="134"/>
      <c r="AU1350" s="141"/>
    </row>
    <row r="1351" spans="31:47" ht="12">
      <c r="AE1351" s="131"/>
      <c r="AF1351" s="132"/>
      <c r="AG1351" s="133"/>
      <c r="AH1351" s="133"/>
      <c r="AI1351" s="133"/>
      <c r="AJ1351" s="133"/>
      <c r="AK1351" s="133"/>
      <c r="AL1351" s="133"/>
      <c r="AM1351" s="133"/>
      <c r="AN1351" s="133"/>
      <c r="AO1351" s="133"/>
      <c r="AP1351" s="133"/>
      <c r="AQ1351" s="133"/>
      <c r="AR1351" s="133"/>
      <c r="AS1351" s="124"/>
      <c r="AT1351" s="134"/>
      <c r="AU1351" s="141"/>
    </row>
    <row r="1352" spans="31:47" ht="12">
      <c r="AE1352" s="131"/>
      <c r="AF1352" s="132"/>
      <c r="AG1352" s="133"/>
      <c r="AH1352" s="133"/>
      <c r="AI1352" s="133"/>
      <c r="AJ1352" s="133"/>
      <c r="AK1352" s="133"/>
      <c r="AL1352" s="133"/>
      <c r="AM1352" s="133"/>
      <c r="AN1352" s="133"/>
      <c r="AO1352" s="133"/>
      <c r="AP1352" s="133"/>
      <c r="AQ1352" s="133"/>
      <c r="AR1352" s="133"/>
      <c r="AS1352" s="124"/>
      <c r="AT1352" s="134"/>
      <c r="AU1352" s="141"/>
    </row>
    <row r="1353" spans="31:47" ht="12">
      <c r="AE1353" s="131"/>
      <c r="AF1353" s="132"/>
      <c r="AG1353" s="133"/>
      <c r="AH1353" s="133"/>
      <c r="AI1353" s="133"/>
      <c r="AJ1353" s="133"/>
      <c r="AK1353" s="133"/>
      <c r="AL1353" s="133"/>
      <c r="AM1353" s="133"/>
      <c r="AN1353" s="133"/>
      <c r="AO1353" s="133"/>
      <c r="AP1353" s="133"/>
      <c r="AQ1353" s="133"/>
      <c r="AR1353" s="133"/>
      <c r="AS1353" s="124"/>
      <c r="AT1353" s="134"/>
      <c r="AU1353" s="141"/>
    </row>
    <row r="1354" spans="31:47" ht="12">
      <c r="AE1354" s="131"/>
      <c r="AF1354" s="132"/>
      <c r="AG1354" s="133"/>
      <c r="AH1354" s="133"/>
      <c r="AI1354" s="133"/>
      <c r="AJ1354" s="133"/>
      <c r="AK1354" s="133"/>
      <c r="AL1354" s="133"/>
      <c r="AM1354" s="133"/>
      <c r="AN1354" s="133"/>
      <c r="AO1354" s="133"/>
      <c r="AP1354" s="133"/>
      <c r="AQ1354" s="133"/>
      <c r="AR1354" s="133"/>
      <c r="AS1354" s="124"/>
      <c r="AT1354" s="134"/>
      <c r="AU1354" s="141"/>
    </row>
    <row r="1355" spans="31:47" ht="12">
      <c r="AE1355" s="131"/>
      <c r="AF1355" s="132"/>
      <c r="AG1355" s="133"/>
      <c r="AH1355" s="133"/>
      <c r="AI1355" s="133"/>
      <c r="AJ1355" s="133"/>
      <c r="AK1355" s="133"/>
      <c r="AL1355" s="133"/>
      <c r="AM1355" s="133"/>
      <c r="AN1355" s="133"/>
      <c r="AO1355" s="133"/>
      <c r="AP1355" s="133"/>
      <c r="AQ1355" s="133"/>
      <c r="AR1355" s="133"/>
      <c r="AS1355" s="124"/>
      <c r="AT1355" s="134"/>
      <c r="AU1355" s="141"/>
    </row>
    <row r="1356" spans="31:47" ht="12">
      <c r="AE1356" s="131"/>
      <c r="AF1356" s="132"/>
      <c r="AG1356" s="133"/>
      <c r="AH1356" s="133"/>
      <c r="AI1356" s="133"/>
      <c r="AJ1356" s="133"/>
      <c r="AK1356" s="133"/>
      <c r="AL1356" s="133"/>
      <c r="AM1356" s="133"/>
      <c r="AN1356" s="133"/>
      <c r="AO1356" s="133"/>
      <c r="AP1356" s="133"/>
      <c r="AQ1356" s="133"/>
      <c r="AR1356" s="133"/>
      <c r="AS1356" s="124"/>
      <c r="AT1356" s="134"/>
      <c r="AU1356" s="141"/>
    </row>
    <row r="1357" spans="31:47" ht="12">
      <c r="AE1357" s="131"/>
      <c r="AF1357" s="132"/>
      <c r="AG1357" s="133"/>
      <c r="AH1357" s="133"/>
      <c r="AI1357" s="133"/>
      <c r="AJ1357" s="133"/>
      <c r="AK1357" s="133"/>
      <c r="AL1357" s="133"/>
      <c r="AM1357" s="133"/>
      <c r="AN1357" s="133"/>
      <c r="AO1357" s="133"/>
      <c r="AP1357" s="133"/>
      <c r="AQ1357" s="133"/>
      <c r="AR1357" s="133"/>
      <c r="AS1357" s="124"/>
      <c r="AT1357" s="134"/>
      <c r="AU1357" s="141"/>
    </row>
    <row r="1358" spans="31:47" ht="12">
      <c r="AE1358" s="131"/>
      <c r="AF1358" s="132"/>
      <c r="AG1358" s="133"/>
      <c r="AH1358" s="133"/>
      <c r="AI1358" s="133"/>
      <c r="AJ1358" s="133"/>
      <c r="AK1358" s="133"/>
      <c r="AL1358" s="133"/>
      <c r="AM1358" s="133"/>
      <c r="AN1358" s="133"/>
      <c r="AO1358" s="133"/>
      <c r="AP1358" s="133"/>
      <c r="AQ1358" s="133"/>
      <c r="AR1358" s="133"/>
      <c r="AS1358" s="124"/>
      <c r="AT1358" s="134"/>
      <c r="AU1358" s="141"/>
    </row>
    <row r="1359" spans="31:47" ht="12">
      <c r="AE1359" s="131"/>
      <c r="AF1359" s="132"/>
      <c r="AG1359" s="133"/>
      <c r="AH1359" s="133"/>
      <c r="AI1359" s="133"/>
      <c r="AJ1359" s="133"/>
      <c r="AK1359" s="133"/>
      <c r="AL1359" s="133"/>
      <c r="AM1359" s="133"/>
      <c r="AN1359" s="133"/>
      <c r="AO1359" s="133"/>
      <c r="AP1359" s="133"/>
      <c r="AQ1359" s="133"/>
      <c r="AR1359" s="133"/>
      <c r="AS1359" s="124"/>
      <c r="AT1359" s="134"/>
      <c r="AU1359" s="141"/>
    </row>
    <row r="1360" spans="31:47" ht="12">
      <c r="AE1360" s="131"/>
      <c r="AF1360" s="132"/>
      <c r="AG1360" s="133"/>
      <c r="AH1360" s="133"/>
      <c r="AI1360" s="133"/>
      <c r="AJ1360" s="133"/>
      <c r="AK1360" s="133"/>
      <c r="AL1360" s="133"/>
      <c r="AM1360" s="133"/>
      <c r="AN1360" s="133"/>
      <c r="AO1360" s="133"/>
      <c r="AP1360" s="133"/>
      <c r="AQ1360" s="133"/>
      <c r="AR1360" s="133"/>
      <c r="AS1360" s="124"/>
      <c r="AT1360" s="134"/>
      <c r="AU1360" s="141"/>
    </row>
    <row r="1361" spans="31:47" ht="12">
      <c r="AE1361" s="131"/>
      <c r="AF1361" s="132"/>
      <c r="AG1361" s="133"/>
      <c r="AH1361" s="133"/>
      <c r="AI1361" s="133"/>
      <c r="AJ1361" s="133"/>
      <c r="AK1361" s="133"/>
      <c r="AL1361" s="133"/>
      <c r="AM1361" s="133"/>
      <c r="AN1361" s="133"/>
      <c r="AO1361" s="133"/>
      <c r="AP1361" s="133"/>
      <c r="AQ1361" s="133"/>
      <c r="AR1361" s="133"/>
      <c r="AS1361" s="124"/>
      <c r="AT1361" s="134"/>
      <c r="AU1361" s="141"/>
    </row>
    <row r="1362" spans="31:47" ht="12">
      <c r="AE1362" s="131"/>
      <c r="AF1362" s="132"/>
      <c r="AG1362" s="133"/>
      <c r="AH1362" s="133"/>
      <c r="AI1362" s="133"/>
      <c r="AJ1362" s="133"/>
      <c r="AK1362" s="133"/>
      <c r="AL1362" s="133"/>
      <c r="AM1362" s="133"/>
      <c r="AN1362" s="133"/>
      <c r="AO1362" s="133"/>
      <c r="AP1362" s="133"/>
      <c r="AQ1362" s="133"/>
      <c r="AR1362" s="133"/>
      <c r="AS1362" s="124"/>
      <c r="AT1362" s="134"/>
      <c r="AU1362" s="141"/>
    </row>
    <row r="1363" spans="31:47" ht="12">
      <c r="AE1363" s="131"/>
      <c r="AF1363" s="132"/>
      <c r="AG1363" s="133"/>
      <c r="AH1363" s="133"/>
      <c r="AI1363" s="133"/>
      <c r="AJ1363" s="133"/>
      <c r="AK1363" s="133"/>
      <c r="AL1363" s="133"/>
      <c r="AM1363" s="133"/>
      <c r="AN1363" s="133"/>
      <c r="AO1363" s="133"/>
      <c r="AP1363" s="133"/>
      <c r="AQ1363" s="133"/>
      <c r="AR1363" s="133"/>
      <c r="AS1363" s="124"/>
      <c r="AT1363" s="134"/>
      <c r="AU1363" s="141"/>
    </row>
    <row r="1364" spans="31:47" ht="12">
      <c r="AE1364" s="131"/>
      <c r="AF1364" s="132"/>
      <c r="AG1364" s="133"/>
      <c r="AH1364" s="133"/>
      <c r="AI1364" s="133"/>
      <c r="AJ1364" s="133"/>
      <c r="AK1364" s="133"/>
      <c r="AL1364" s="133"/>
      <c r="AM1364" s="133"/>
      <c r="AN1364" s="133"/>
      <c r="AO1364" s="133"/>
      <c r="AP1364" s="133"/>
      <c r="AQ1364" s="133"/>
      <c r="AR1364" s="133"/>
      <c r="AS1364" s="124"/>
      <c r="AT1364" s="134"/>
      <c r="AU1364" s="141"/>
    </row>
    <row r="1365" spans="31:47" ht="12">
      <c r="AE1365" s="131"/>
      <c r="AF1365" s="132"/>
      <c r="AG1365" s="133"/>
      <c r="AH1365" s="133"/>
      <c r="AI1365" s="133"/>
      <c r="AJ1365" s="133"/>
      <c r="AK1365" s="133"/>
      <c r="AL1365" s="133"/>
      <c r="AM1365" s="133"/>
      <c r="AN1365" s="133"/>
      <c r="AO1365" s="133"/>
      <c r="AP1365" s="133"/>
      <c r="AQ1365" s="133"/>
      <c r="AR1365" s="133"/>
      <c r="AS1365" s="124"/>
      <c r="AT1365" s="134"/>
      <c r="AU1365" s="141"/>
    </row>
    <row r="1366" spans="31:47" ht="12">
      <c r="AE1366" s="131"/>
      <c r="AF1366" s="132"/>
      <c r="AG1366" s="133"/>
      <c r="AH1366" s="133"/>
      <c r="AI1366" s="133"/>
      <c r="AJ1366" s="133"/>
      <c r="AK1366" s="133"/>
      <c r="AL1366" s="133"/>
      <c r="AM1366" s="133"/>
      <c r="AN1366" s="133"/>
      <c r="AO1366" s="133"/>
      <c r="AP1366" s="133"/>
      <c r="AQ1366" s="133"/>
      <c r="AR1366" s="133"/>
      <c r="AS1366" s="124"/>
      <c r="AT1366" s="134"/>
      <c r="AU1366" s="141"/>
    </row>
    <row r="1367" spans="31:47" ht="12">
      <c r="AE1367" s="131"/>
      <c r="AF1367" s="132"/>
      <c r="AG1367" s="133"/>
      <c r="AH1367" s="133"/>
      <c r="AI1367" s="133"/>
      <c r="AJ1367" s="133"/>
      <c r="AK1367" s="133"/>
      <c r="AL1367" s="133"/>
      <c r="AM1367" s="133"/>
      <c r="AN1367" s="133"/>
      <c r="AO1367" s="133"/>
      <c r="AP1367" s="133"/>
      <c r="AQ1367" s="133"/>
      <c r="AR1367" s="133"/>
      <c r="AS1367" s="124"/>
      <c r="AT1367" s="134"/>
      <c r="AU1367" s="141"/>
    </row>
    <row r="1368" spans="31:47" ht="12">
      <c r="AE1368" s="131"/>
      <c r="AF1368" s="132"/>
      <c r="AG1368" s="133"/>
      <c r="AH1368" s="133"/>
      <c r="AI1368" s="133"/>
      <c r="AJ1368" s="133"/>
      <c r="AK1368" s="133"/>
      <c r="AL1368" s="133"/>
      <c r="AM1368" s="133"/>
      <c r="AN1368" s="133"/>
      <c r="AO1368" s="133"/>
      <c r="AP1368" s="133"/>
      <c r="AQ1368" s="133"/>
      <c r="AR1368" s="133"/>
      <c r="AS1368" s="124"/>
      <c r="AT1368" s="134"/>
      <c r="AU1368" s="141"/>
    </row>
    <row r="1369" spans="31:47" ht="12">
      <c r="AE1369" s="131"/>
      <c r="AF1369" s="132"/>
      <c r="AG1369" s="133"/>
      <c r="AH1369" s="133"/>
      <c r="AI1369" s="133"/>
      <c r="AJ1369" s="133"/>
      <c r="AK1369" s="133"/>
      <c r="AL1369" s="133"/>
      <c r="AM1369" s="133"/>
      <c r="AN1369" s="133"/>
      <c r="AO1369" s="133"/>
      <c r="AP1369" s="133"/>
      <c r="AQ1369" s="133"/>
      <c r="AR1369" s="133"/>
      <c r="AS1369" s="124"/>
      <c r="AT1369" s="134"/>
      <c r="AU1369" s="141"/>
    </row>
    <row r="1370" spans="31:47" ht="12">
      <c r="AE1370" s="131"/>
      <c r="AF1370" s="132"/>
      <c r="AG1370" s="133"/>
      <c r="AH1370" s="133"/>
      <c r="AI1370" s="133"/>
      <c r="AJ1370" s="133"/>
      <c r="AK1370" s="133"/>
      <c r="AL1370" s="133"/>
      <c r="AM1370" s="133"/>
      <c r="AN1370" s="133"/>
      <c r="AO1370" s="133"/>
      <c r="AP1370" s="133"/>
      <c r="AQ1370" s="133"/>
      <c r="AR1370" s="133"/>
      <c r="AS1370" s="124"/>
      <c r="AT1370" s="134"/>
      <c r="AU1370" s="141"/>
    </row>
    <row r="1371" spans="31:47" ht="12">
      <c r="AE1371" s="131"/>
      <c r="AF1371" s="132"/>
      <c r="AG1371" s="133"/>
      <c r="AH1371" s="133"/>
      <c r="AI1371" s="133"/>
      <c r="AJ1371" s="133"/>
      <c r="AK1371" s="133"/>
      <c r="AL1371" s="133"/>
      <c r="AM1371" s="133"/>
      <c r="AN1371" s="133"/>
      <c r="AO1371" s="133"/>
      <c r="AP1371" s="133"/>
      <c r="AQ1371" s="133"/>
      <c r="AR1371" s="133"/>
      <c r="AS1371" s="124"/>
      <c r="AT1371" s="134"/>
      <c r="AU1371" s="141"/>
    </row>
    <row r="1372" spans="31:47" ht="12">
      <c r="AE1372" s="131"/>
      <c r="AF1372" s="132"/>
      <c r="AG1372" s="133"/>
      <c r="AH1372" s="133"/>
      <c r="AI1372" s="133"/>
      <c r="AJ1372" s="133"/>
      <c r="AK1372" s="133"/>
      <c r="AL1372" s="133"/>
      <c r="AM1372" s="133"/>
      <c r="AN1372" s="133"/>
      <c r="AO1372" s="133"/>
      <c r="AP1372" s="133"/>
      <c r="AQ1372" s="133"/>
      <c r="AR1372" s="133"/>
      <c r="AS1372" s="124"/>
      <c r="AT1372" s="134"/>
      <c r="AU1372" s="141"/>
    </row>
    <row r="1373" spans="31:47" ht="12">
      <c r="AE1373" s="131"/>
      <c r="AF1373" s="132"/>
      <c r="AG1373" s="133"/>
      <c r="AH1373" s="133"/>
      <c r="AI1373" s="133"/>
      <c r="AJ1373" s="133"/>
      <c r="AK1373" s="133"/>
      <c r="AL1373" s="133"/>
      <c r="AM1373" s="133"/>
      <c r="AN1373" s="133"/>
      <c r="AO1373" s="133"/>
      <c r="AP1373" s="133"/>
      <c r="AQ1373" s="133"/>
      <c r="AR1373" s="133"/>
      <c r="AS1373" s="124"/>
      <c r="AT1373" s="134"/>
      <c r="AU1373" s="141"/>
    </row>
    <row r="1374" spans="31:47" ht="12">
      <c r="AE1374" s="131"/>
      <c r="AF1374" s="132"/>
      <c r="AG1374" s="133"/>
      <c r="AH1374" s="133"/>
      <c r="AI1374" s="133"/>
      <c r="AJ1374" s="133"/>
      <c r="AK1374" s="133"/>
      <c r="AL1374" s="133"/>
      <c r="AM1374" s="133"/>
      <c r="AN1374" s="133"/>
      <c r="AO1374" s="133"/>
      <c r="AP1374" s="133"/>
      <c r="AQ1374" s="133"/>
      <c r="AR1374" s="133"/>
      <c r="AS1374" s="124"/>
      <c r="AT1374" s="134"/>
      <c r="AU1374" s="141"/>
    </row>
    <row r="1375" spans="31:47" ht="12">
      <c r="AE1375" s="131"/>
      <c r="AF1375" s="132"/>
      <c r="AG1375" s="133"/>
      <c r="AH1375" s="133"/>
      <c r="AI1375" s="133"/>
      <c r="AJ1375" s="133"/>
      <c r="AK1375" s="133"/>
      <c r="AL1375" s="133"/>
      <c r="AM1375" s="133"/>
      <c r="AN1375" s="133"/>
      <c r="AO1375" s="133"/>
      <c r="AP1375" s="133"/>
      <c r="AQ1375" s="133"/>
      <c r="AR1375" s="133"/>
      <c r="AS1375" s="124"/>
      <c r="AT1375" s="134"/>
      <c r="AU1375" s="141"/>
    </row>
    <row r="1376" spans="31:47" ht="12">
      <c r="AE1376" s="131"/>
      <c r="AF1376" s="132"/>
      <c r="AG1376" s="133"/>
      <c r="AH1376" s="133"/>
      <c r="AI1376" s="133"/>
      <c r="AJ1376" s="133"/>
      <c r="AK1376" s="133"/>
      <c r="AL1376" s="133"/>
      <c r="AM1376" s="133"/>
      <c r="AN1376" s="133"/>
      <c r="AO1376" s="133"/>
      <c r="AP1376" s="133"/>
      <c r="AQ1376" s="133"/>
      <c r="AR1376" s="133"/>
      <c r="AS1376" s="124"/>
      <c r="AT1376" s="134"/>
      <c r="AU1376" s="141"/>
    </row>
    <row r="1377" spans="31:47" ht="12">
      <c r="AE1377" s="131"/>
      <c r="AF1377" s="132"/>
      <c r="AG1377" s="133"/>
      <c r="AH1377" s="133"/>
      <c r="AI1377" s="133"/>
      <c r="AJ1377" s="133"/>
      <c r="AK1377" s="133"/>
      <c r="AL1377" s="133"/>
      <c r="AM1377" s="133"/>
      <c r="AN1377" s="133"/>
      <c r="AO1377" s="133"/>
      <c r="AP1377" s="133"/>
      <c r="AQ1377" s="133"/>
      <c r="AR1377" s="133"/>
      <c r="AS1377" s="124"/>
      <c r="AT1377" s="134"/>
      <c r="AU1377" s="141"/>
    </row>
    <row r="1378" spans="31:47" ht="12">
      <c r="AE1378" s="131"/>
      <c r="AF1378" s="132"/>
      <c r="AG1378" s="133"/>
      <c r="AH1378" s="133"/>
      <c r="AI1378" s="133"/>
      <c r="AJ1378" s="133"/>
      <c r="AK1378" s="133"/>
      <c r="AL1378" s="133"/>
      <c r="AM1378" s="133"/>
      <c r="AN1378" s="133"/>
      <c r="AO1378" s="133"/>
      <c r="AP1378" s="133"/>
      <c r="AQ1378" s="133"/>
      <c r="AR1378" s="133"/>
      <c r="AS1378" s="124"/>
      <c r="AT1378" s="134"/>
      <c r="AU1378" s="141"/>
    </row>
    <row r="1379" spans="31:47" ht="12">
      <c r="AE1379" s="131"/>
      <c r="AF1379" s="132"/>
      <c r="AG1379" s="133"/>
      <c r="AH1379" s="133"/>
      <c r="AI1379" s="133"/>
      <c r="AJ1379" s="133"/>
      <c r="AK1379" s="133"/>
      <c r="AL1379" s="133"/>
      <c r="AM1379" s="133"/>
      <c r="AN1379" s="133"/>
      <c r="AO1379" s="133"/>
      <c r="AP1379" s="133"/>
      <c r="AQ1379" s="133"/>
      <c r="AR1379" s="133"/>
      <c r="AS1379" s="124"/>
      <c r="AT1379" s="134"/>
      <c r="AU1379" s="141"/>
    </row>
    <row r="1380" spans="31:47" ht="12">
      <c r="AE1380" s="131"/>
      <c r="AF1380" s="132"/>
      <c r="AG1380" s="133"/>
      <c r="AH1380" s="133"/>
      <c r="AI1380" s="133"/>
      <c r="AJ1380" s="133"/>
      <c r="AK1380" s="133"/>
      <c r="AL1380" s="133"/>
      <c r="AM1380" s="133"/>
      <c r="AN1380" s="133"/>
      <c r="AO1380" s="133"/>
      <c r="AP1380" s="133"/>
      <c r="AQ1380" s="133"/>
      <c r="AR1380" s="133"/>
      <c r="AS1380" s="124"/>
      <c r="AT1380" s="134"/>
      <c r="AU1380" s="141"/>
    </row>
    <row r="1381" spans="31:47" ht="12">
      <c r="AE1381" s="131"/>
      <c r="AF1381" s="132"/>
      <c r="AG1381" s="133"/>
      <c r="AH1381" s="133"/>
      <c r="AI1381" s="133"/>
      <c r="AJ1381" s="133"/>
      <c r="AK1381" s="133"/>
      <c r="AL1381" s="133"/>
      <c r="AM1381" s="133"/>
      <c r="AN1381" s="133"/>
      <c r="AO1381" s="133"/>
      <c r="AP1381" s="133"/>
      <c r="AQ1381" s="133"/>
      <c r="AR1381" s="133"/>
      <c r="AS1381" s="124"/>
      <c r="AT1381" s="134"/>
      <c r="AU1381" s="141"/>
    </row>
    <row r="1382" spans="31:47" ht="12">
      <c r="AE1382" s="131"/>
      <c r="AF1382" s="132"/>
      <c r="AG1382" s="133"/>
      <c r="AH1382" s="133"/>
      <c r="AI1382" s="133"/>
      <c r="AJ1382" s="133"/>
      <c r="AK1382" s="133"/>
      <c r="AL1382" s="133"/>
      <c r="AM1382" s="133"/>
      <c r="AN1382" s="133"/>
      <c r="AO1382" s="133"/>
      <c r="AP1382" s="133"/>
      <c r="AQ1382" s="133"/>
      <c r="AR1382" s="133"/>
      <c r="AS1382" s="124"/>
      <c r="AT1382" s="134"/>
      <c r="AU1382" s="141"/>
    </row>
    <row r="1383" spans="31:47" ht="12">
      <c r="AE1383" s="131"/>
      <c r="AF1383" s="132"/>
      <c r="AG1383" s="133"/>
      <c r="AH1383" s="133"/>
      <c r="AI1383" s="133"/>
      <c r="AJ1383" s="133"/>
      <c r="AK1383" s="133"/>
      <c r="AL1383" s="133"/>
      <c r="AM1383" s="133"/>
      <c r="AN1383" s="133"/>
      <c r="AO1383" s="133"/>
      <c r="AP1383" s="133"/>
      <c r="AQ1383" s="133"/>
      <c r="AR1383" s="133"/>
      <c r="AS1383" s="124"/>
      <c r="AT1383" s="134"/>
      <c r="AU1383" s="141"/>
    </row>
    <row r="1384" spans="31:47" ht="12">
      <c r="AE1384" s="131"/>
      <c r="AF1384" s="132"/>
      <c r="AG1384" s="133"/>
      <c r="AH1384" s="133"/>
      <c r="AI1384" s="133"/>
      <c r="AJ1384" s="133"/>
      <c r="AK1384" s="133"/>
      <c r="AL1384" s="133"/>
      <c r="AM1384" s="133"/>
      <c r="AN1384" s="133"/>
      <c r="AO1384" s="133"/>
      <c r="AP1384" s="133"/>
      <c r="AQ1384" s="133"/>
      <c r="AR1384" s="133"/>
      <c r="AS1384" s="124"/>
      <c r="AT1384" s="134"/>
      <c r="AU1384" s="141"/>
    </row>
    <row r="1385" spans="31:47" ht="12">
      <c r="AE1385" s="131"/>
      <c r="AF1385" s="132"/>
      <c r="AG1385" s="133"/>
      <c r="AH1385" s="133"/>
      <c r="AI1385" s="133"/>
      <c r="AJ1385" s="133"/>
      <c r="AK1385" s="133"/>
      <c r="AL1385" s="133"/>
      <c r="AM1385" s="133"/>
      <c r="AN1385" s="133"/>
      <c r="AO1385" s="133"/>
      <c r="AP1385" s="133"/>
      <c r="AQ1385" s="133"/>
      <c r="AR1385" s="133"/>
      <c r="AS1385" s="124"/>
      <c r="AT1385" s="134"/>
      <c r="AU1385" s="141"/>
    </row>
    <row r="1386" spans="31:47" ht="12">
      <c r="AE1386" s="131"/>
      <c r="AF1386" s="132"/>
      <c r="AG1386" s="133"/>
      <c r="AH1386" s="133"/>
      <c r="AI1386" s="133"/>
      <c r="AJ1386" s="133"/>
      <c r="AK1386" s="133"/>
      <c r="AL1386" s="133"/>
      <c r="AM1386" s="133"/>
      <c r="AN1386" s="133"/>
      <c r="AO1386" s="133"/>
      <c r="AP1386" s="133"/>
      <c r="AQ1386" s="133"/>
      <c r="AR1386" s="133"/>
      <c r="AS1386" s="124"/>
      <c r="AT1386" s="134"/>
      <c r="AU1386" s="141"/>
    </row>
    <row r="1387" spans="31:47" ht="12">
      <c r="AE1387" s="131"/>
      <c r="AF1387" s="132"/>
      <c r="AG1387" s="133"/>
      <c r="AH1387" s="133"/>
      <c r="AI1387" s="133"/>
      <c r="AJ1387" s="133"/>
      <c r="AK1387" s="133"/>
      <c r="AL1387" s="133"/>
      <c r="AM1387" s="133"/>
      <c r="AN1387" s="133"/>
      <c r="AO1387" s="133"/>
      <c r="AP1387" s="133"/>
      <c r="AQ1387" s="133"/>
      <c r="AR1387" s="133"/>
      <c r="AS1387" s="124"/>
      <c r="AT1387" s="134"/>
      <c r="AU1387" s="141"/>
    </row>
    <row r="1388" spans="31:47" ht="12">
      <c r="AE1388" s="131"/>
      <c r="AF1388" s="132"/>
      <c r="AG1388" s="133"/>
      <c r="AH1388" s="133"/>
      <c r="AI1388" s="133"/>
      <c r="AJ1388" s="133"/>
      <c r="AK1388" s="133"/>
      <c r="AL1388" s="133"/>
      <c r="AM1388" s="133"/>
      <c r="AN1388" s="133"/>
      <c r="AO1388" s="133"/>
      <c r="AP1388" s="133"/>
      <c r="AQ1388" s="133"/>
      <c r="AR1388" s="133"/>
      <c r="AS1388" s="124"/>
      <c r="AT1388" s="134"/>
      <c r="AU1388" s="141"/>
    </row>
    <row r="1389" spans="31:47" ht="12">
      <c r="AE1389" s="131"/>
      <c r="AF1389" s="132"/>
      <c r="AG1389" s="133"/>
      <c r="AH1389" s="133"/>
      <c r="AI1389" s="133"/>
      <c r="AJ1389" s="133"/>
      <c r="AK1389" s="133"/>
      <c r="AL1389" s="133"/>
      <c r="AM1389" s="133"/>
      <c r="AN1389" s="133"/>
      <c r="AO1389" s="133"/>
      <c r="AP1389" s="133"/>
      <c r="AQ1389" s="133"/>
      <c r="AR1389" s="133"/>
      <c r="AS1389" s="124"/>
      <c r="AT1389" s="134"/>
      <c r="AU1389" s="141"/>
    </row>
    <row r="1390" spans="31:47" ht="12">
      <c r="AE1390" s="131"/>
      <c r="AF1390" s="132"/>
      <c r="AG1390" s="133"/>
      <c r="AH1390" s="133"/>
      <c r="AI1390" s="133"/>
      <c r="AJ1390" s="133"/>
      <c r="AK1390" s="133"/>
      <c r="AL1390" s="133"/>
      <c r="AM1390" s="133"/>
      <c r="AN1390" s="133"/>
      <c r="AO1390" s="133"/>
      <c r="AP1390" s="133"/>
      <c r="AQ1390" s="133"/>
      <c r="AR1390" s="133"/>
      <c r="AS1390" s="124"/>
      <c r="AT1390" s="134"/>
      <c r="AU1390" s="141"/>
    </row>
    <row r="1391" spans="31:47" ht="12">
      <c r="AE1391" s="131"/>
      <c r="AF1391" s="132"/>
      <c r="AG1391" s="133"/>
      <c r="AH1391" s="133"/>
      <c r="AI1391" s="133"/>
      <c r="AJ1391" s="133"/>
      <c r="AK1391" s="133"/>
      <c r="AL1391" s="133"/>
      <c r="AM1391" s="133"/>
      <c r="AN1391" s="133"/>
      <c r="AO1391" s="133"/>
      <c r="AP1391" s="133"/>
      <c r="AQ1391" s="133"/>
      <c r="AR1391" s="133"/>
      <c r="AS1391" s="124"/>
      <c r="AT1391" s="134"/>
      <c r="AU1391" s="141"/>
    </row>
    <row r="1392" spans="31:47" ht="12">
      <c r="AE1392" s="131"/>
      <c r="AF1392" s="132"/>
      <c r="AG1392" s="133"/>
      <c r="AH1392" s="133"/>
      <c r="AI1392" s="133"/>
      <c r="AJ1392" s="133"/>
      <c r="AK1392" s="133"/>
      <c r="AL1392" s="133"/>
      <c r="AM1392" s="133"/>
      <c r="AN1392" s="133"/>
      <c r="AO1392" s="133"/>
      <c r="AP1392" s="133"/>
      <c r="AQ1392" s="133"/>
      <c r="AR1392" s="133"/>
      <c r="AS1392" s="124"/>
      <c r="AT1392" s="134"/>
      <c r="AU1392" s="141"/>
    </row>
    <row r="1393" spans="31:47" ht="12">
      <c r="AE1393" s="131"/>
      <c r="AF1393" s="132"/>
      <c r="AG1393" s="133"/>
      <c r="AH1393" s="133"/>
      <c r="AI1393" s="133"/>
      <c r="AJ1393" s="133"/>
      <c r="AK1393" s="133"/>
      <c r="AL1393" s="133"/>
      <c r="AM1393" s="133"/>
      <c r="AN1393" s="133"/>
      <c r="AO1393" s="133"/>
      <c r="AP1393" s="133"/>
      <c r="AQ1393" s="133"/>
      <c r="AR1393" s="133"/>
      <c r="AS1393" s="124"/>
      <c r="AT1393" s="134"/>
      <c r="AU1393" s="141"/>
    </row>
    <row r="1394" spans="31:47" ht="12">
      <c r="AE1394" s="131"/>
      <c r="AF1394" s="132"/>
      <c r="AG1394" s="133"/>
      <c r="AH1394" s="133"/>
      <c r="AI1394" s="133"/>
      <c r="AJ1394" s="133"/>
      <c r="AK1394" s="133"/>
      <c r="AL1394" s="133"/>
      <c r="AM1394" s="133"/>
      <c r="AN1394" s="133"/>
      <c r="AO1394" s="133"/>
      <c r="AP1394" s="133"/>
      <c r="AQ1394" s="133"/>
      <c r="AR1394" s="133"/>
      <c r="AS1394" s="124"/>
      <c r="AT1394" s="134"/>
      <c r="AU1394" s="141"/>
    </row>
    <row r="1395" spans="31:47" ht="12">
      <c r="AE1395" s="131"/>
      <c r="AF1395" s="132"/>
      <c r="AG1395" s="133"/>
      <c r="AH1395" s="133"/>
      <c r="AI1395" s="133"/>
      <c r="AJ1395" s="133"/>
      <c r="AK1395" s="133"/>
      <c r="AL1395" s="133"/>
      <c r="AM1395" s="133"/>
      <c r="AN1395" s="133"/>
      <c r="AO1395" s="133"/>
      <c r="AP1395" s="133"/>
      <c r="AQ1395" s="133"/>
      <c r="AR1395" s="133"/>
      <c r="AS1395" s="124"/>
      <c r="AT1395" s="134"/>
      <c r="AU1395" s="141"/>
    </row>
    <row r="1396" spans="31:47" ht="12">
      <c r="AE1396" s="131"/>
      <c r="AF1396" s="132"/>
      <c r="AG1396" s="133"/>
      <c r="AH1396" s="133"/>
      <c r="AI1396" s="133"/>
      <c r="AJ1396" s="133"/>
      <c r="AK1396" s="133"/>
      <c r="AL1396" s="133"/>
      <c r="AM1396" s="133"/>
      <c r="AN1396" s="133"/>
      <c r="AO1396" s="133"/>
      <c r="AP1396" s="133"/>
      <c r="AQ1396" s="133"/>
      <c r="AR1396" s="133"/>
      <c r="AS1396" s="124"/>
      <c r="AT1396" s="134"/>
      <c r="AU1396" s="141"/>
    </row>
    <row r="1397" spans="31:47" ht="12">
      <c r="AE1397" s="131"/>
      <c r="AF1397" s="132"/>
      <c r="AG1397" s="133"/>
      <c r="AH1397" s="133"/>
      <c r="AI1397" s="133"/>
      <c r="AJ1397" s="133"/>
      <c r="AK1397" s="133"/>
      <c r="AL1397" s="133"/>
      <c r="AM1397" s="133"/>
      <c r="AN1397" s="133"/>
      <c r="AO1397" s="133"/>
      <c r="AP1397" s="133"/>
      <c r="AQ1397" s="133"/>
      <c r="AR1397" s="133"/>
      <c r="AS1397" s="124"/>
      <c r="AT1397" s="134"/>
      <c r="AU1397" s="141"/>
    </row>
    <row r="1398" spans="31:47" ht="12">
      <c r="AE1398" s="131"/>
      <c r="AF1398" s="132"/>
      <c r="AG1398" s="133"/>
      <c r="AH1398" s="133"/>
      <c r="AI1398" s="133"/>
      <c r="AJ1398" s="133"/>
      <c r="AK1398" s="133"/>
      <c r="AL1398" s="133"/>
      <c r="AM1398" s="133"/>
      <c r="AN1398" s="133"/>
      <c r="AO1398" s="133"/>
      <c r="AP1398" s="133"/>
      <c r="AQ1398" s="133"/>
      <c r="AR1398" s="133"/>
      <c r="AS1398" s="124"/>
      <c r="AT1398" s="134"/>
      <c r="AU1398" s="141"/>
    </row>
    <row r="1399" spans="31:47" ht="12">
      <c r="AE1399" s="131"/>
      <c r="AF1399" s="132"/>
      <c r="AG1399" s="133"/>
      <c r="AH1399" s="133"/>
      <c r="AI1399" s="133"/>
      <c r="AJ1399" s="133"/>
      <c r="AK1399" s="133"/>
      <c r="AL1399" s="133"/>
      <c r="AM1399" s="133"/>
      <c r="AN1399" s="133"/>
      <c r="AO1399" s="133"/>
      <c r="AP1399" s="133"/>
      <c r="AQ1399" s="133"/>
      <c r="AR1399" s="133"/>
      <c r="AS1399" s="124"/>
      <c r="AT1399" s="134"/>
      <c r="AU1399" s="141"/>
    </row>
    <row r="1400" spans="31:47" ht="12">
      <c r="AE1400" s="131"/>
      <c r="AF1400" s="132"/>
      <c r="AG1400" s="133"/>
      <c r="AH1400" s="133"/>
      <c r="AI1400" s="133"/>
      <c r="AJ1400" s="133"/>
      <c r="AK1400" s="133"/>
      <c r="AL1400" s="133"/>
      <c r="AM1400" s="133"/>
      <c r="AN1400" s="133"/>
      <c r="AO1400" s="133"/>
      <c r="AP1400" s="133"/>
      <c r="AQ1400" s="133"/>
      <c r="AR1400" s="133"/>
      <c r="AS1400" s="124"/>
      <c r="AT1400" s="134"/>
      <c r="AU1400" s="141"/>
    </row>
    <row r="1401" spans="31:47" ht="12">
      <c r="AE1401" s="131"/>
      <c r="AF1401" s="132"/>
      <c r="AG1401" s="133"/>
      <c r="AH1401" s="133"/>
      <c r="AI1401" s="133"/>
      <c r="AJ1401" s="133"/>
      <c r="AK1401" s="133"/>
      <c r="AL1401" s="133"/>
      <c r="AM1401" s="133"/>
      <c r="AN1401" s="133"/>
      <c r="AO1401" s="133"/>
      <c r="AP1401" s="133"/>
      <c r="AQ1401" s="133"/>
      <c r="AR1401" s="133"/>
      <c r="AS1401" s="124"/>
      <c r="AT1401" s="134"/>
      <c r="AU1401" s="141"/>
    </row>
    <row r="1402" spans="31:47" ht="12">
      <c r="AE1402" s="131"/>
      <c r="AF1402" s="132"/>
      <c r="AG1402" s="133"/>
      <c r="AH1402" s="133"/>
      <c r="AI1402" s="133"/>
      <c r="AJ1402" s="133"/>
      <c r="AK1402" s="133"/>
      <c r="AL1402" s="133"/>
      <c r="AM1402" s="133"/>
      <c r="AN1402" s="133"/>
      <c r="AO1402" s="133"/>
      <c r="AP1402" s="133"/>
      <c r="AQ1402" s="133"/>
      <c r="AR1402" s="133"/>
      <c r="AS1402" s="124"/>
      <c r="AT1402" s="134"/>
      <c r="AU1402" s="141"/>
    </row>
    <row r="1403" spans="31:47" ht="12">
      <c r="AE1403" s="131"/>
      <c r="AF1403" s="132"/>
      <c r="AG1403" s="133"/>
      <c r="AH1403" s="133"/>
      <c r="AI1403" s="133"/>
      <c r="AJ1403" s="133"/>
      <c r="AK1403" s="133"/>
      <c r="AL1403" s="133"/>
      <c r="AM1403" s="133"/>
      <c r="AN1403" s="133"/>
      <c r="AO1403" s="133"/>
      <c r="AP1403" s="133"/>
      <c r="AQ1403" s="133"/>
      <c r="AR1403" s="133"/>
      <c r="AS1403" s="124"/>
      <c r="AT1403" s="134"/>
      <c r="AU1403" s="141"/>
    </row>
    <row r="1404" spans="31:47" ht="12">
      <c r="AE1404" s="131"/>
      <c r="AF1404" s="132"/>
      <c r="AG1404" s="133"/>
      <c r="AH1404" s="133"/>
      <c r="AI1404" s="133"/>
      <c r="AJ1404" s="133"/>
      <c r="AK1404" s="133"/>
      <c r="AL1404" s="133"/>
      <c r="AM1404" s="133"/>
      <c r="AN1404" s="133"/>
      <c r="AO1404" s="133"/>
      <c r="AP1404" s="133"/>
      <c r="AQ1404" s="133"/>
      <c r="AR1404" s="133"/>
      <c r="AS1404" s="124"/>
      <c r="AT1404" s="134"/>
      <c r="AU1404" s="141"/>
    </row>
    <row r="1405" spans="31:47" ht="12">
      <c r="AE1405" s="131"/>
      <c r="AF1405" s="132"/>
      <c r="AG1405" s="133"/>
      <c r="AH1405" s="133"/>
      <c r="AI1405" s="133"/>
      <c r="AJ1405" s="133"/>
      <c r="AK1405" s="133"/>
      <c r="AL1405" s="133"/>
      <c r="AM1405" s="133"/>
      <c r="AN1405" s="133"/>
      <c r="AO1405" s="133"/>
      <c r="AP1405" s="133"/>
      <c r="AQ1405" s="133"/>
      <c r="AR1405" s="133"/>
      <c r="AS1405" s="124"/>
      <c r="AT1405" s="134"/>
      <c r="AU1405" s="141"/>
    </row>
    <row r="1406" spans="31:47" ht="12">
      <c r="AE1406" s="131"/>
      <c r="AF1406" s="132"/>
      <c r="AG1406" s="133"/>
      <c r="AH1406" s="133"/>
      <c r="AI1406" s="133"/>
      <c r="AJ1406" s="133"/>
      <c r="AK1406" s="133"/>
      <c r="AL1406" s="133"/>
      <c r="AM1406" s="133"/>
      <c r="AN1406" s="133"/>
      <c r="AO1406" s="133"/>
      <c r="AP1406" s="133"/>
      <c r="AQ1406" s="133"/>
      <c r="AR1406" s="133"/>
      <c r="AS1406" s="124"/>
      <c r="AT1406" s="134"/>
      <c r="AU1406" s="141"/>
    </row>
    <row r="1407" spans="31:47" ht="12">
      <c r="AE1407" s="131"/>
      <c r="AF1407" s="132"/>
      <c r="AG1407" s="133"/>
      <c r="AH1407" s="133"/>
      <c r="AI1407" s="133"/>
      <c r="AJ1407" s="133"/>
      <c r="AK1407" s="133"/>
      <c r="AL1407" s="133"/>
      <c r="AM1407" s="133"/>
      <c r="AN1407" s="133"/>
      <c r="AO1407" s="133"/>
      <c r="AP1407" s="133"/>
      <c r="AQ1407" s="133"/>
      <c r="AR1407" s="133"/>
      <c r="AS1407" s="124"/>
      <c r="AT1407" s="134"/>
      <c r="AU1407" s="141"/>
    </row>
    <row r="1408" spans="31:47" ht="12">
      <c r="AE1408" s="131"/>
      <c r="AF1408" s="132"/>
      <c r="AG1408" s="133"/>
      <c r="AH1408" s="133"/>
      <c r="AI1408" s="133"/>
      <c r="AJ1408" s="133"/>
      <c r="AK1408" s="133"/>
      <c r="AL1408" s="133"/>
      <c r="AM1408" s="133"/>
      <c r="AN1408" s="133"/>
      <c r="AO1408" s="133"/>
      <c r="AP1408" s="133"/>
      <c r="AQ1408" s="133"/>
      <c r="AR1408" s="133"/>
      <c r="AS1408" s="124"/>
      <c r="AT1408" s="134"/>
      <c r="AU1408" s="141"/>
    </row>
    <row r="1409" spans="31:47" ht="12">
      <c r="AE1409" s="131"/>
      <c r="AF1409" s="132"/>
      <c r="AG1409" s="133"/>
      <c r="AH1409" s="133"/>
      <c r="AI1409" s="133"/>
      <c r="AJ1409" s="133"/>
      <c r="AK1409" s="133"/>
      <c r="AL1409" s="133"/>
      <c r="AM1409" s="133"/>
      <c r="AN1409" s="133"/>
      <c r="AO1409" s="133"/>
      <c r="AP1409" s="133"/>
      <c r="AQ1409" s="133"/>
      <c r="AR1409" s="133"/>
      <c r="AS1409" s="124"/>
      <c r="AT1409" s="134"/>
      <c r="AU1409" s="141"/>
    </row>
    <row r="1410" spans="31:47" ht="12">
      <c r="AE1410" s="131"/>
      <c r="AF1410" s="132"/>
      <c r="AG1410" s="133"/>
      <c r="AH1410" s="133"/>
      <c r="AI1410" s="133"/>
      <c r="AJ1410" s="133"/>
      <c r="AK1410" s="133"/>
      <c r="AL1410" s="133"/>
      <c r="AM1410" s="133"/>
      <c r="AN1410" s="133"/>
      <c r="AO1410" s="133"/>
      <c r="AP1410" s="133"/>
      <c r="AQ1410" s="133"/>
      <c r="AR1410" s="133"/>
      <c r="AS1410" s="124"/>
      <c r="AT1410" s="134"/>
      <c r="AU1410" s="141"/>
    </row>
    <row r="1411" spans="31:47" ht="12">
      <c r="AE1411" s="131"/>
      <c r="AF1411" s="132"/>
      <c r="AG1411" s="133"/>
      <c r="AH1411" s="133"/>
      <c r="AI1411" s="133"/>
      <c r="AJ1411" s="133"/>
      <c r="AK1411" s="133"/>
      <c r="AL1411" s="133"/>
      <c r="AM1411" s="133"/>
      <c r="AN1411" s="133"/>
      <c r="AO1411" s="133"/>
      <c r="AP1411" s="133"/>
      <c r="AQ1411" s="133"/>
      <c r="AR1411" s="133"/>
      <c r="AS1411" s="124"/>
      <c r="AT1411" s="134"/>
      <c r="AU1411" s="141"/>
    </row>
    <row r="1412" spans="31:47" ht="12">
      <c r="AE1412" s="131"/>
      <c r="AF1412" s="132"/>
      <c r="AG1412" s="133"/>
      <c r="AH1412" s="133"/>
      <c r="AI1412" s="133"/>
      <c r="AJ1412" s="133"/>
      <c r="AK1412" s="133"/>
      <c r="AL1412" s="133"/>
      <c r="AM1412" s="133"/>
      <c r="AN1412" s="133"/>
      <c r="AO1412" s="133"/>
      <c r="AP1412" s="133"/>
      <c r="AQ1412" s="133"/>
      <c r="AR1412" s="133"/>
      <c r="AS1412" s="124"/>
      <c r="AT1412" s="134"/>
      <c r="AU1412" s="141"/>
    </row>
    <row r="1413" spans="31:47" ht="12">
      <c r="AE1413" s="131"/>
      <c r="AF1413" s="132"/>
      <c r="AG1413" s="133"/>
      <c r="AH1413" s="133"/>
      <c r="AI1413" s="133"/>
      <c r="AJ1413" s="133"/>
      <c r="AK1413" s="133"/>
      <c r="AL1413" s="133"/>
      <c r="AM1413" s="133"/>
      <c r="AN1413" s="133"/>
      <c r="AO1413" s="133"/>
      <c r="AP1413" s="133"/>
      <c r="AQ1413" s="133"/>
      <c r="AR1413" s="133"/>
      <c r="AS1413" s="124"/>
      <c r="AT1413" s="134"/>
      <c r="AU1413" s="141"/>
    </row>
    <row r="1414" spans="31:47" ht="12">
      <c r="AE1414" s="131"/>
      <c r="AF1414" s="132"/>
      <c r="AG1414" s="133"/>
      <c r="AH1414" s="133"/>
      <c r="AI1414" s="133"/>
      <c r="AJ1414" s="133"/>
      <c r="AK1414" s="133"/>
      <c r="AL1414" s="133"/>
      <c r="AM1414" s="133"/>
      <c r="AN1414" s="133"/>
      <c r="AO1414" s="133"/>
      <c r="AP1414" s="133"/>
      <c r="AQ1414" s="133"/>
      <c r="AR1414" s="133"/>
      <c r="AS1414" s="124"/>
      <c r="AT1414" s="134"/>
      <c r="AU1414" s="141"/>
    </row>
    <row r="1415" spans="31:47" ht="12">
      <c r="AE1415" s="131"/>
      <c r="AF1415" s="132"/>
      <c r="AG1415" s="133"/>
      <c r="AH1415" s="133"/>
      <c r="AI1415" s="133"/>
      <c r="AJ1415" s="133"/>
      <c r="AK1415" s="133"/>
      <c r="AL1415" s="133"/>
      <c r="AM1415" s="133"/>
      <c r="AN1415" s="133"/>
      <c r="AO1415" s="133"/>
      <c r="AP1415" s="133"/>
      <c r="AQ1415" s="133"/>
      <c r="AR1415" s="133"/>
      <c r="AS1415" s="124"/>
      <c r="AT1415" s="134"/>
      <c r="AU1415" s="141"/>
    </row>
    <row r="1416" spans="31:47" ht="12">
      <c r="AE1416" s="131"/>
      <c r="AF1416" s="132"/>
      <c r="AG1416" s="133"/>
      <c r="AH1416" s="133"/>
      <c r="AI1416" s="133"/>
      <c r="AJ1416" s="133"/>
      <c r="AK1416" s="133"/>
      <c r="AL1416" s="133"/>
      <c r="AM1416" s="133"/>
      <c r="AN1416" s="133"/>
      <c r="AO1416" s="133"/>
      <c r="AP1416" s="133"/>
      <c r="AQ1416" s="133"/>
      <c r="AR1416" s="133"/>
      <c r="AS1416" s="124"/>
      <c r="AT1416" s="134"/>
      <c r="AU1416" s="141"/>
    </row>
    <row r="1417" spans="31:47" ht="12">
      <c r="AE1417" s="131"/>
      <c r="AF1417" s="132"/>
      <c r="AG1417" s="133"/>
      <c r="AH1417" s="133"/>
      <c r="AI1417" s="133"/>
      <c r="AJ1417" s="133"/>
      <c r="AK1417" s="133"/>
      <c r="AL1417" s="133"/>
      <c r="AM1417" s="133"/>
      <c r="AN1417" s="133"/>
      <c r="AO1417" s="133"/>
      <c r="AP1417" s="133"/>
      <c r="AQ1417" s="133"/>
      <c r="AR1417" s="133"/>
      <c r="AS1417" s="124"/>
      <c r="AT1417" s="134"/>
      <c r="AU1417" s="141"/>
    </row>
    <row r="1418" spans="31:47" ht="12">
      <c r="AE1418" s="131"/>
      <c r="AF1418" s="132"/>
      <c r="AG1418" s="133"/>
      <c r="AH1418" s="133"/>
      <c r="AI1418" s="133"/>
      <c r="AJ1418" s="133"/>
      <c r="AK1418" s="133"/>
      <c r="AL1418" s="133"/>
      <c r="AM1418" s="133"/>
      <c r="AN1418" s="133"/>
      <c r="AO1418" s="133"/>
      <c r="AP1418" s="133"/>
      <c r="AQ1418" s="133"/>
      <c r="AR1418" s="133"/>
      <c r="AS1418" s="124"/>
      <c r="AT1418" s="134"/>
      <c r="AU1418" s="141"/>
    </row>
    <row r="1419" spans="31:47" ht="12">
      <c r="AE1419" s="131"/>
      <c r="AF1419" s="132"/>
      <c r="AG1419" s="133"/>
      <c r="AH1419" s="133"/>
      <c r="AI1419" s="133"/>
      <c r="AJ1419" s="133"/>
      <c r="AK1419" s="133"/>
      <c r="AL1419" s="133"/>
      <c r="AM1419" s="133"/>
      <c r="AN1419" s="133"/>
      <c r="AO1419" s="133"/>
      <c r="AP1419" s="133"/>
      <c r="AQ1419" s="133"/>
      <c r="AR1419" s="133"/>
      <c r="AS1419" s="124"/>
      <c r="AT1419" s="134"/>
      <c r="AU1419" s="141"/>
    </row>
    <row r="1420" spans="31:47" ht="12">
      <c r="AE1420" s="131"/>
      <c r="AF1420" s="132"/>
      <c r="AG1420" s="133"/>
      <c r="AH1420" s="133"/>
      <c r="AI1420" s="133"/>
      <c r="AJ1420" s="133"/>
      <c r="AK1420" s="133"/>
      <c r="AL1420" s="133"/>
      <c r="AM1420" s="133"/>
      <c r="AN1420" s="133"/>
      <c r="AO1420" s="133"/>
      <c r="AP1420" s="133"/>
      <c r="AQ1420" s="133"/>
      <c r="AR1420" s="133"/>
      <c r="AS1420" s="124"/>
      <c r="AT1420" s="134"/>
      <c r="AU1420" s="141"/>
    </row>
    <row r="1421" spans="31:47" ht="12">
      <c r="AE1421" s="131"/>
      <c r="AF1421" s="132"/>
      <c r="AG1421" s="133"/>
      <c r="AH1421" s="133"/>
      <c r="AI1421" s="133"/>
      <c r="AJ1421" s="133"/>
      <c r="AK1421" s="133"/>
      <c r="AL1421" s="133"/>
      <c r="AM1421" s="133"/>
      <c r="AN1421" s="133"/>
      <c r="AO1421" s="133"/>
      <c r="AP1421" s="133"/>
      <c r="AQ1421" s="133"/>
      <c r="AR1421" s="133"/>
      <c r="AS1421" s="124"/>
      <c r="AT1421" s="134"/>
      <c r="AU1421" s="141"/>
    </row>
    <row r="1422" spans="31:47" ht="12">
      <c r="AE1422" s="131"/>
      <c r="AF1422" s="132"/>
      <c r="AG1422" s="133"/>
      <c r="AH1422" s="133"/>
      <c r="AI1422" s="133"/>
      <c r="AJ1422" s="133"/>
      <c r="AK1422" s="133"/>
      <c r="AL1422" s="133"/>
      <c r="AM1422" s="133"/>
      <c r="AN1422" s="133"/>
      <c r="AO1422" s="133"/>
      <c r="AP1422" s="133"/>
      <c r="AQ1422" s="133"/>
      <c r="AR1422" s="133"/>
      <c r="AS1422" s="124"/>
      <c r="AT1422" s="134"/>
      <c r="AU1422" s="141"/>
    </row>
    <row r="1423" spans="31:47" ht="12">
      <c r="AE1423" s="131"/>
      <c r="AF1423" s="132"/>
      <c r="AG1423" s="133"/>
      <c r="AH1423" s="133"/>
      <c r="AI1423" s="133"/>
      <c r="AJ1423" s="133"/>
      <c r="AK1423" s="133"/>
      <c r="AL1423" s="133"/>
      <c r="AM1423" s="133"/>
      <c r="AN1423" s="133"/>
      <c r="AO1423" s="133"/>
      <c r="AP1423" s="133"/>
      <c r="AQ1423" s="133"/>
      <c r="AR1423" s="133"/>
      <c r="AS1423" s="124"/>
      <c r="AT1423" s="134"/>
      <c r="AU1423" s="141"/>
    </row>
    <row r="1424" spans="31:47" ht="12">
      <c r="AE1424" s="131"/>
      <c r="AF1424" s="132"/>
      <c r="AG1424" s="133"/>
      <c r="AH1424" s="133"/>
      <c r="AI1424" s="133"/>
      <c r="AJ1424" s="133"/>
      <c r="AK1424" s="133"/>
      <c r="AL1424" s="133"/>
      <c r="AM1424" s="133"/>
      <c r="AN1424" s="133"/>
      <c r="AO1424" s="133"/>
      <c r="AP1424" s="133"/>
      <c r="AQ1424" s="133"/>
      <c r="AR1424" s="133"/>
      <c r="AS1424" s="124"/>
      <c r="AT1424" s="134"/>
      <c r="AU1424" s="141"/>
    </row>
    <row r="1425" spans="31:47" ht="12">
      <c r="AE1425" s="131"/>
      <c r="AF1425" s="132"/>
      <c r="AG1425" s="133"/>
      <c r="AH1425" s="133"/>
      <c r="AI1425" s="133"/>
      <c r="AJ1425" s="133"/>
      <c r="AK1425" s="133"/>
      <c r="AL1425" s="133"/>
      <c r="AM1425" s="133"/>
      <c r="AN1425" s="133"/>
      <c r="AO1425" s="133"/>
      <c r="AP1425" s="133"/>
      <c r="AQ1425" s="133"/>
      <c r="AR1425" s="133"/>
      <c r="AS1425" s="124"/>
      <c r="AT1425" s="134"/>
      <c r="AU1425" s="141"/>
    </row>
    <row r="1426" spans="31:47" ht="12">
      <c r="AE1426" s="131"/>
      <c r="AF1426" s="132"/>
      <c r="AG1426" s="133"/>
      <c r="AH1426" s="133"/>
      <c r="AI1426" s="133"/>
      <c r="AJ1426" s="133"/>
      <c r="AK1426" s="133"/>
      <c r="AL1426" s="133"/>
      <c r="AM1426" s="133"/>
      <c r="AN1426" s="133"/>
      <c r="AO1426" s="133"/>
      <c r="AP1426" s="133"/>
      <c r="AQ1426" s="133"/>
      <c r="AR1426" s="133"/>
      <c r="AS1426" s="124"/>
      <c r="AT1426" s="134"/>
      <c r="AU1426" s="141"/>
    </row>
    <row r="1427" spans="31:47" ht="12">
      <c r="AE1427" s="131"/>
      <c r="AF1427" s="132"/>
      <c r="AG1427" s="133"/>
      <c r="AH1427" s="133"/>
      <c r="AI1427" s="133"/>
      <c r="AJ1427" s="133"/>
      <c r="AK1427" s="133"/>
      <c r="AL1427" s="133"/>
      <c r="AM1427" s="133"/>
      <c r="AN1427" s="133"/>
      <c r="AO1427" s="133"/>
      <c r="AP1427" s="133"/>
      <c r="AQ1427" s="133"/>
      <c r="AR1427" s="133"/>
      <c r="AS1427" s="124"/>
      <c r="AT1427" s="134"/>
      <c r="AU1427" s="141"/>
    </row>
    <row r="1428" spans="31:47" ht="12">
      <c r="AE1428" s="131"/>
      <c r="AF1428" s="132"/>
      <c r="AG1428" s="133"/>
      <c r="AH1428" s="133"/>
      <c r="AI1428" s="133"/>
      <c r="AJ1428" s="133"/>
      <c r="AK1428" s="133"/>
      <c r="AL1428" s="133"/>
      <c r="AM1428" s="133"/>
      <c r="AN1428" s="133"/>
      <c r="AO1428" s="133"/>
      <c r="AP1428" s="133"/>
      <c r="AQ1428" s="133"/>
      <c r="AR1428" s="133"/>
      <c r="AS1428" s="124"/>
      <c r="AT1428" s="134"/>
      <c r="AU1428" s="141"/>
    </row>
    <row r="1429" spans="31:47" ht="12">
      <c r="AE1429" s="131"/>
      <c r="AF1429" s="132"/>
      <c r="AG1429" s="133"/>
      <c r="AH1429" s="133"/>
      <c r="AI1429" s="133"/>
      <c r="AJ1429" s="133"/>
      <c r="AK1429" s="133"/>
      <c r="AL1429" s="133"/>
      <c r="AM1429" s="133"/>
      <c r="AN1429" s="133"/>
      <c r="AO1429" s="133"/>
      <c r="AP1429" s="133"/>
      <c r="AQ1429" s="133"/>
      <c r="AR1429" s="133"/>
      <c r="AS1429" s="124"/>
      <c r="AT1429" s="134"/>
      <c r="AU1429" s="141"/>
    </row>
    <row r="1430" spans="31:47" ht="12">
      <c r="AE1430" s="131"/>
      <c r="AF1430" s="132"/>
      <c r="AG1430" s="133"/>
      <c r="AH1430" s="133"/>
      <c r="AI1430" s="133"/>
      <c r="AJ1430" s="133"/>
      <c r="AK1430" s="133"/>
      <c r="AL1430" s="133"/>
      <c r="AM1430" s="133"/>
      <c r="AN1430" s="133"/>
      <c r="AO1430" s="133"/>
      <c r="AP1430" s="133"/>
      <c r="AQ1430" s="133"/>
      <c r="AR1430" s="133"/>
      <c r="AS1430" s="124"/>
      <c r="AT1430" s="134"/>
      <c r="AU1430" s="141"/>
    </row>
    <row r="1431" spans="31:47" ht="12">
      <c r="AE1431" s="131"/>
      <c r="AF1431" s="132"/>
      <c r="AG1431" s="133"/>
      <c r="AH1431" s="133"/>
      <c r="AI1431" s="133"/>
      <c r="AJ1431" s="133"/>
      <c r="AK1431" s="133"/>
      <c r="AL1431" s="133"/>
      <c r="AM1431" s="133"/>
      <c r="AN1431" s="133"/>
      <c r="AO1431" s="133"/>
      <c r="AP1431" s="133"/>
      <c r="AQ1431" s="133"/>
      <c r="AR1431" s="133"/>
      <c r="AS1431" s="124"/>
      <c r="AT1431" s="134"/>
      <c r="AU1431" s="141"/>
    </row>
    <row r="1432" spans="31:47" ht="12">
      <c r="AE1432" s="131"/>
      <c r="AF1432" s="132"/>
      <c r="AG1432" s="133"/>
      <c r="AH1432" s="133"/>
      <c r="AI1432" s="133"/>
      <c r="AJ1432" s="133"/>
      <c r="AK1432" s="133"/>
      <c r="AL1432" s="133"/>
      <c r="AM1432" s="133"/>
      <c r="AN1432" s="133"/>
      <c r="AO1432" s="133"/>
      <c r="AP1432" s="133"/>
      <c r="AQ1432" s="133"/>
      <c r="AR1432" s="133"/>
      <c r="AS1432" s="124"/>
      <c r="AT1432" s="134"/>
      <c r="AU1432" s="141"/>
    </row>
    <row r="1433" spans="31:47" ht="12">
      <c r="AE1433" s="131"/>
      <c r="AF1433" s="132"/>
      <c r="AG1433" s="133"/>
      <c r="AH1433" s="133"/>
      <c r="AI1433" s="133"/>
      <c r="AJ1433" s="133"/>
      <c r="AK1433" s="133"/>
      <c r="AL1433" s="133"/>
      <c r="AM1433" s="133"/>
      <c r="AN1433" s="133"/>
      <c r="AO1433" s="133"/>
      <c r="AP1433" s="133"/>
      <c r="AQ1433" s="133"/>
      <c r="AR1433" s="133"/>
      <c r="AS1433" s="124"/>
      <c r="AT1433" s="134"/>
      <c r="AU1433" s="141"/>
    </row>
    <row r="1434" spans="31:47" ht="12">
      <c r="AE1434" s="131"/>
      <c r="AF1434" s="132"/>
      <c r="AG1434" s="133"/>
      <c r="AH1434" s="133"/>
      <c r="AI1434" s="133"/>
      <c r="AJ1434" s="133"/>
      <c r="AK1434" s="133"/>
      <c r="AL1434" s="133"/>
      <c r="AM1434" s="133"/>
      <c r="AN1434" s="133"/>
      <c r="AO1434" s="133"/>
      <c r="AP1434" s="133"/>
      <c r="AQ1434" s="133"/>
      <c r="AR1434" s="133"/>
      <c r="AS1434" s="124"/>
      <c r="AT1434" s="134"/>
      <c r="AU1434" s="141"/>
    </row>
    <row r="1435" spans="31:47" ht="12">
      <c r="AE1435" s="131"/>
      <c r="AF1435" s="132"/>
      <c r="AG1435" s="133"/>
      <c r="AH1435" s="133"/>
      <c r="AI1435" s="133"/>
      <c r="AJ1435" s="133"/>
      <c r="AK1435" s="133"/>
      <c r="AL1435" s="133"/>
      <c r="AM1435" s="133"/>
      <c r="AN1435" s="133"/>
      <c r="AO1435" s="133"/>
      <c r="AP1435" s="133"/>
      <c r="AQ1435" s="133"/>
      <c r="AR1435" s="133"/>
      <c r="AS1435" s="124"/>
      <c r="AT1435" s="134"/>
      <c r="AU1435" s="141"/>
    </row>
    <row r="1436" spans="31:47" ht="12">
      <c r="AE1436" s="131"/>
      <c r="AF1436" s="132"/>
      <c r="AG1436" s="133"/>
      <c r="AH1436" s="133"/>
      <c r="AI1436" s="133"/>
      <c r="AJ1436" s="133"/>
      <c r="AK1436" s="133"/>
      <c r="AL1436" s="133"/>
      <c r="AM1436" s="133"/>
      <c r="AN1436" s="133"/>
      <c r="AO1436" s="133"/>
      <c r="AP1436" s="133"/>
      <c r="AQ1436" s="133"/>
      <c r="AR1436" s="133"/>
      <c r="AS1436" s="124"/>
      <c r="AT1436" s="134"/>
      <c r="AU1436" s="141"/>
    </row>
    <row r="1437" spans="31:47" ht="12">
      <c r="AE1437" s="131"/>
      <c r="AF1437" s="132"/>
      <c r="AG1437" s="133"/>
      <c r="AH1437" s="133"/>
      <c r="AI1437" s="133"/>
      <c r="AJ1437" s="133"/>
      <c r="AK1437" s="133"/>
      <c r="AL1437" s="133"/>
      <c r="AM1437" s="133"/>
      <c r="AN1437" s="133"/>
      <c r="AO1437" s="133"/>
      <c r="AP1437" s="133"/>
      <c r="AQ1437" s="133"/>
      <c r="AR1437" s="133"/>
      <c r="AS1437" s="124"/>
      <c r="AT1437" s="134"/>
      <c r="AU1437" s="141"/>
    </row>
    <row r="1438" spans="31:47" ht="12">
      <c r="AE1438" s="131"/>
      <c r="AF1438" s="132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24"/>
      <c r="AT1438" s="134"/>
      <c r="AU1438" s="141"/>
    </row>
    <row r="1439" spans="31:47" ht="12">
      <c r="AE1439" s="131"/>
      <c r="AF1439" s="132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24"/>
      <c r="AT1439" s="134"/>
      <c r="AU1439" s="141"/>
    </row>
    <row r="1440" spans="31:47" ht="12">
      <c r="AE1440" s="131"/>
      <c r="AF1440" s="132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24"/>
      <c r="AT1440" s="134"/>
      <c r="AU1440" s="141"/>
    </row>
    <row r="1441" spans="31:47" ht="12">
      <c r="AE1441" s="131"/>
      <c r="AF1441" s="132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24"/>
      <c r="AT1441" s="134"/>
      <c r="AU1441" s="141"/>
    </row>
    <row r="1442" spans="31:47" ht="12">
      <c r="AE1442" s="131"/>
      <c r="AF1442" s="132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24"/>
      <c r="AT1442" s="134"/>
      <c r="AU1442" s="141"/>
    </row>
    <row r="1443" spans="31:47" ht="12">
      <c r="AE1443" s="131"/>
      <c r="AF1443" s="132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24"/>
      <c r="AT1443" s="134"/>
      <c r="AU1443" s="141"/>
    </row>
    <row r="1444" spans="31:47" ht="12">
      <c r="AE1444" s="131"/>
      <c r="AF1444" s="132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24"/>
      <c r="AT1444" s="134"/>
      <c r="AU1444" s="141"/>
    </row>
    <row r="1445" spans="31:47" ht="12">
      <c r="AE1445" s="131"/>
      <c r="AF1445" s="132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24"/>
      <c r="AT1445" s="134"/>
      <c r="AU1445" s="141"/>
    </row>
    <row r="1446" spans="31:47" ht="12">
      <c r="AE1446" s="131"/>
      <c r="AF1446" s="132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24"/>
      <c r="AT1446" s="134"/>
      <c r="AU1446" s="141"/>
    </row>
    <row r="1447" spans="31:47" ht="12">
      <c r="AE1447" s="131"/>
      <c r="AF1447" s="132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24"/>
      <c r="AT1447" s="134"/>
      <c r="AU1447" s="141"/>
    </row>
    <row r="1448" spans="31:47" ht="12">
      <c r="AE1448" s="131"/>
      <c r="AF1448" s="132"/>
      <c r="AG1448" s="133"/>
      <c r="AH1448" s="133"/>
      <c r="AI1448" s="133"/>
      <c r="AJ1448" s="133"/>
      <c r="AK1448" s="133"/>
      <c r="AL1448" s="133"/>
      <c r="AM1448" s="133"/>
      <c r="AN1448" s="133"/>
      <c r="AO1448" s="133"/>
      <c r="AP1448" s="133"/>
      <c r="AQ1448" s="133"/>
      <c r="AR1448" s="133"/>
      <c r="AS1448" s="124"/>
      <c r="AT1448" s="134"/>
      <c r="AU1448" s="141"/>
    </row>
    <row r="1449" spans="31:47" ht="12">
      <c r="AE1449" s="131"/>
      <c r="AF1449" s="132"/>
      <c r="AG1449" s="133"/>
      <c r="AH1449" s="133"/>
      <c r="AI1449" s="133"/>
      <c r="AJ1449" s="133"/>
      <c r="AK1449" s="133"/>
      <c r="AL1449" s="133"/>
      <c r="AM1449" s="133"/>
      <c r="AN1449" s="133"/>
      <c r="AO1449" s="133"/>
      <c r="AP1449" s="133"/>
      <c r="AQ1449" s="133"/>
      <c r="AR1449" s="133"/>
      <c r="AS1449" s="124"/>
      <c r="AT1449" s="134"/>
      <c r="AU1449" s="141"/>
    </row>
    <row r="1450" spans="31:47" ht="12">
      <c r="AE1450" s="131"/>
      <c r="AF1450" s="132"/>
      <c r="AG1450" s="133"/>
      <c r="AH1450" s="133"/>
      <c r="AI1450" s="133"/>
      <c r="AJ1450" s="133"/>
      <c r="AK1450" s="133"/>
      <c r="AL1450" s="133"/>
      <c r="AM1450" s="133"/>
      <c r="AN1450" s="133"/>
      <c r="AO1450" s="133"/>
      <c r="AP1450" s="133"/>
      <c r="AQ1450" s="133"/>
      <c r="AR1450" s="133"/>
      <c r="AS1450" s="124"/>
      <c r="AT1450" s="134"/>
      <c r="AU1450" s="141"/>
    </row>
    <row r="1451" spans="31:47" ht="12">
      <c r="AE1451" s="131"/>
      <c r="AF1451" s="132"/>
      <c r="AG1451" s="133"/>
      <c r="AH1451" s="133"/>
      <c r="AI1451" s="133"/>
      <c r="AJ1451" s="133"/>
      <c r="AK1451" s="133"/>
      <c r="AL1451" s="133"/>
      <c r="AM1451" s="133"/>
      <c r="AN1451" s="133"/>
      <c r="AO1451" s="133"/>
      <c r="AP1451" s="133"/>
      <c r="AQ1451" s="133"/>
      <c r="AR1451" s="133"/>
      <c r="AS1451" s="124"/>
      <c r="AT1451" s="134"/>
      <c r="AU1451" s="141"/>
    </row>
    <row r="1452" spans="31:47" ht="12">
      <c r="AE1452" s="131"/>
      <c r="AF1452" s="132"/>
      <c r="AG1452" s="133"/>
      <c r="AH1452" s="133"/>
      <c r="AI1452" s="133"/>
      <c r="AJ1452" s="133"/>
      <c r="AK1452" s="133"/>
      <c r="AL1452" s="133"/>
      <c r="AM1452" s="133"/>
      <c r="AN1452" s="133"/>
      <c r="AO1452" s="133"/>
      <c r="AP1452" s="133"/>
      <c r="AQ1452" s="133"/>
      <c r="AR1452" s="133"/>
      <c r="AS1452" s="124"/>
      <c r="AT1452" s="134"/>
      <c r="AU1452" s="141"/>
    </row>
    <row r="1453" spans="31:47" ht="12">
      <c r="AE1453" s="131"/>
      <c r="AF1453" s="132"/>
      <c r="AG1453" s="133"/>
      <c r="AH1453" s="133"/>
      <c r="AI1453" s="133"/>
      <c r="AJ1453" s="133"/>
      <c r="AK1453" s="133"/>
      <c r="AL1453" s="133"/>
      <c r="AM1453" s="133"/>
      <c r="AN1453" s="133"/>
      <c r="AO1453" s="133"/>
      <c r="AP1453" s="133"/>
      <c r="AQ1453" s="133"/>
      <c r="AR1453" s="133"/>
      <c r="AS1453" s="124"/>
      <c r="AT1453" s="134"/>
      <c r="AU1453" s="141"/>
    </row>
    <row r="1454" spans="31:47" ht="12">
      <c r="AE1454" s="131"/>
      <c r="AF1454" s="132"/>
      <c r="AG1454" s="133"/>
      <c r="AH1454" s="133"/>
      <c r="AI1454" s="133"/>
      <c r="AJ1454" s="133"/>
      <c r="AK1454" s="133"/>
      <c r="AL1454" s="133"/>
      <c r="AM1454" s="133"/>
      <c r="AN1454" s="133"/>
      <c r="AO1454" s="133"/>
      <c r="AP1454" s="133"/>
      <c r="AQ1454" s="133"/>
      <c r="AR1454" s="133"/>
      <c r="AS1454" s="124"/>
      <c r="AT1454" s="134"/>
      <c r="AU1454" s="141"/>
    </row>
    <row r="1455" spans="31:47" ht="12">
      <c r="AE1455" s="131"/>
      <c r="AF1455" s="132"/>
      <c r="AG1455" s="133"/>
      <c r="AH1455" s="133"/>
      <c r="AI1455" s="133"/>
      <c r="AJ1455" s="133"/>
      <c r="AK1455" s="133"/>
      <c r="AL1455" s="133"/>
      <c r="AM1455" s="133"/>
      <c r="AN1455" s="133"/>
      <c r="AO1455" s="133"/>
      <c r="AP1455" s="133"/>
      <c r="AQ1455" s="133"/>
      <c r="AR1455" s="133"/>
      <c r="AS1455" s="124"/>
      <c r="AT1455" s="134"/>
      <c r="AU1455" s="141"/>
    </row>
    <row r="1456" spans="31:47" ht="12">
      <c r="AE1456" s="131"/>
      <c r="AF1456" s="132"/>
      <c r="AG1456" s="133"/>
      <c r="AH1456" s="133"/>
      <c r="AI1456" s="133"/>
      <c r="AJ1456" s="133"/>
      <c r="AK1456" s="133"/>
      <c r="AL1456" s="133"/>
      <c r="AM1456" s="133"/>
      <c r="AN1456" s="133"/>
      <c r="AO1456" s="133"/>
      <c r="AP1456" s="133"/>
      <c r="AQ1456" s="133"/>
      <c r="AR1456" s="133"/>
      <c r="AS1456" s="124"/>
      <c r="AT1456" s="134"/>
      <c r="AU1456" s="141"/>
    </row>
    <row r="1457" spans="31:47" ht="12">
      <c r="AE1457" s="131"/>
      <c r="AF1457" s="132"/>
      <c r="AG1457" s="133"/>
      <c r="AH1457" s="133"/>
      <c r="AI1457" s="133"/>
      <c r="AJ1457" s="133"/>
      <c r="AK1457" s="133"/>
      <c r="AL1457" s="133"/>
      <c r="AM1457" s="133"/>
      <c r="AN1457" s="133"/>
      <c r="AO1457" s="133"/>
      <c r="AP1457" s="133"/>
      <c r="AQ1457" s="133"/>
      <c r="AR1457" s="133"/>
      <c r="AS1457" s="124"/>
      <c r="AT1457" s="134"/>
      <c r="AU1457" s="141"/>
    </row>
    <row r="1458" spans="31:47" ht="12">
      <c r="AE1458" s="131"/>
      <c r="AF1458" s="132"/>
      <c r="AG1458" s="133"/>
      <c r="AH1458" s="133"/>
      <c r="AI1458" s="133"/>
      <c r="AJ1458" s="133"/>
      <c r="AK1458" s="133"/>
      <c r="AL1458" s="133"/>
      <c r="AM1458" s="133"/>
      <c r="AN1458" s="133"/>
      <c r="AO1458" s="133"/>
      <c r="AP1458" s="133"/>
      <c r="AQ1458" s="133"/>
      <c r="AR1458" s="133"/>
      <c r="AS1458" s="124"/>
      <c r="AT1458" s="134"/>
      <c r="AU1458" s="141"/>
    </row>
    <row r="1459" spans="31:47" ht="12">
      <c r="AE1459" s="131"/>
      <c r="AF1459" s="132"/>
      <c r="AG1459" s="133"/>
      <c r="AH1459" s="133"/>
      <c r="AI1459" s="133"/>
      <c r="AJ1459" s="133"/>
      <c r="AK1459" s="133"/>
      <c r="AL1459" s="133"/>
      <c r="AM1459" s="133"/>
      <c r="AN1459" s="133"/>
      <c r="AO1459" s="133"/>
      <c r="AP1459" s="133"/>
      <c r="AQ1459" s="133"/>
      <c r="AR1459" s="133"/>
      <c r="AS1459" s="124"/>
      <c r="AT1459" s="134"/>
      <c r="AU1459" s="141"/>
    </row>
    <row r="1460" spans="31:47" ht="12">
      <c r="AE1460" s="131"/>
      <c r="AF1460" s="132"/>
      <c r="AG1460" s="133"/>
      <c r="AH1460" s="133"/>
      <c r="AI1460" s="133"/>
      <c r="AJ1460" s="133"/>
      <c r="AK1460" s="133"/>
      <c r="AL1460" s="133"/>
      <c r="AM1460" s="133"/>
      <c r="AN1460" s="133"/>
      <c r="AO1460" s="133"/>
      <c r="AP1460" s="133"/>
      <c r="AQ1460" s="133"/>
      <c r="AR1460" s="133"/>
      <c r="AS1460" s="124"/>
      <c r="AT1460" s="134"/>
      <c r="AU1460" s="141"/>
    </row>
    <row r="1461" spans="31:47" ht="12">
      <c r="AE1461" s="131"/>
      <c r="AF1461" s="132"/>
      <c r="AG1461" s="133"/>
      <c r="AH1461" s="133"/>
      <c r="AI1461" s="133"/>
      <c r="AJ1461" s="133"/>
      <c r="AK1461" s="133"/>
      <c r="AL1461" s="133"/>
      <c r="AM1461" s="133"/>
      <c r="AN1461" s="133"/>
      <c r="AO1461" s="133"/>
      <c r="AP1461" s="133"/>
      <c r="AQ1461" s="133"/>
      <c r="AR1461" s="133"/>
      <c r="AS1461" s="124"/>
      <c r="AT1461" s="134"/>
      <c r="AU1461" s="141"/>
    </row>
    <row r="1462" spans="31:47" ht="12">
      <c r="AE1462" s="131"/>
      <c r="AF1462" s="132"/>
      <c r="AG1462" s="133"/>
      <c r="AH1462" s="133"/>
      <c r="AI1462" s="133"/>
      <c r="AJ1462" s="133"/>
      <c r="AK1462" s="133"/>
      <c r="AL1462" s="133"/>
      <c r="AM1462" s="133"/>
      <c r="AN1462" s="133"/>
      <c r="AO1462" s="133"/>
      <c r="AP1462" s="133"/>
      <c r="AQ1462" s="133"/>
      <c r="AR1462" s="133"/>
      <c r="AS1462" s="124"/>
      <c r="AT1462" s="134"/>
      <c r="AU1462" s="141"/>
    </row>
    <row r="1463" spans="31:47" ht="12">
      <c r="AE1463" s="131"/>
      <c r="AF1463" s="132"/>
      <c r="AG1463" s="133"/>
      <c r="AH1463" s="133"/>
      <c r="AI1463" s="133"/>
      <c r="AJ1463" s="133"/>
      <c r="AK1463" s="133"/>
      <c r="AL1463" s="133"/>
      <c r="AM1463" s="133"/>
      <c r="AN1463" s="133"/>
      <c r="AO1463" s="133"/>
      <c r="AP1463" s="133"/>
      <c r="AQ1463" s="133"/>
      <c r="AR1463" s="133"/>
      <c r="AS1463" s="124"/>
      <c r="AT1463" s="134"/>
      <c r="AU1463" s="141"/>
    </row>
    <row r="1464" spans="31:47" ht="12">
      <c r="AE1464" s="131"/>
      <c r="AF1464" s="132"/>
      <c r="AG1464" s="133"/>
      <c r="AH1464" s="133"/>
      <c r="AI1464" s="133"/>
      <c r="AJ1464" s="133"/>
      <c r="AK1464" s="133"/>
      <c r="AL1464" s="133"/>
      <c r="AM1464" s="133"/>
      <c r="AN1464" s="133"/>
      <c r="AO1464" s="133"/>
      <c r="AP1464" s="133"/>
      <c r="AQ1464" s="133"/>
      <c r="AR1464" s="133"/>
      <c r="AS1464" s="124"/>
      <c r="AT1464" s="134"/>
      <c r="AU1464" s="141"/>
    </row>
    <row r="1465" spans="31:47" ht="12">
      <c r="AE1465" s="131"/>
      <c r="AF1465" s="132"/>
      <c r="AG1465" s="133"/>
      <c r="AH1465" s="133"/>
      <c r="AI1465" s="133"/>
      <c r="AJ1465" s="133"/>
      <c r="AK1465" s="133"/>
      <c r="AL1465" s="133"/>
      <c r="AM1465" s="133"/>
      <c r="AN1465" s="133"/>
      <c r="AO1465" s="133"/>
      <c r="AP1465" s="133"/>
      <c r="AQ1465" s="133"/>
      <c r="AR1465" s="133"/>
      <c r="AS1465" s="124"/>
      <c r="AT1465" s="134"/>
      <c r="AU1465" s="141"/>
    </row>
    <row r="1466" spans="31:47" ht="12">
      <c r="AE1466" s="131"/>
      <c r="AF1466" s="132"/>
      <c r="AG1466" s="133"/>
      <c r="AH1466" s="133"/>
      <c r="AI1466" s="133"/>
      <c r="AJ1466" s="133"/>
      <c r="AK1466" s="133"/>
      <c r="AL1466" s="133"/>
      <c r="AM1466" s="133"/>
      <c r="AN1466" s="133"/>
      <c r="AO1466" s="133"/>
      <c r="AP1466" s="133"/>
      <c r="AQ1466" s="133"/>
      <c r="AR1466" s="133"/>
      <c r="AS1466" s="124"/>
      <c r="AT1466" s="134"/>
      <c r="AU1466" s="141"/>
    </row>
    <row r="1467" spans="31:47" ht="12">
      <c r="AE1467" s="131"/>
      <c r="AF1467" s="132"/>
      <c r="AG1467" s="133"/>
      <c r="AH1467" s="133"/>
      <c r="AI1467" s="133"/>
      <c r="AJ1467" s="133"/>
      <c r="AK1467" s="133"/>
      <c r="AL1467" s="133"/>
      <c r="AM1467" s="133"/>
      <c r="AN1467" s="133"/>
      <c r="AO1467" s="133"/>
      <c r="AP1467" s="133"/>
      <c r="AQ1467" s="133"/>
      <c r="AR1467" s="133"/>
      <c r="AS1467" s="124"/>
      <c r="AT1467" s="134"/>
      <c r="AU1467" s="141"/>
    </row>
    <row r="1468" spans="31:47" ht="12">
      <c r="AE1468" s="131"/>
      <c r="AF1468" s="132"/>
      <c r="AG1468" s="133"/>
      <c r="AH1468" s="133"/>
      <c r="AI1468" s="133"/>
      <c r="AJ1468" s="133"/>
      <c r="AK1468" s="133"/>
      <c r="AL1468" s="133"/>
      <c r="AM1468" s="133"/>
      <c r="AN1468" s="133"/>
      <c r="AO1468" s="133"/>
      <c r="AP1468" s="133"/>
      <c r="AQ1468" s="133"/>
      <c r="AR1468" s="133"/>
      <c r="AS1468" s="124"/>
      <c r="AT1468" s="134"/>
      <c r="AU1468" s="141"/>
    </row>
    <row r="1469" spans="31:47" ht="12">
      <c r="AE1469" s="131"/>
      <c r="AF1469" s="132"/>
      <c r="AG1469" s="133"/>
      <c r="AH1469" s="133"/>
      <c r="AI1469" s="133"/>
      <c r="AJ1469" s="133"/>
      <c r="AK1469" s="133"/>
      <c r="AL1469" s="133"/>
      <c r="AM1469" s="133"/>
      <c r="AN1469" s="133"/>
      <c r="AO1469" s="133"/>
      <c r="AP1469" s="133"/>
      <c r="AQ1469" s="133"/>
      <c r="AR1469" s="133"/>
      <c r="AS1469" s="124"/>
      <c r="AT1469" s="134"/>
      <c r="AU1469" s="141"/>
    </row>
    <row r="1470" spans="31:47" ht="12">
      <c r="AE1470" s="131"/>
      <c r="AF1470" s="132"/>
      <c r="AG1470" s="133"/>
      <c r="AH1470" s="133"/>
      <c r="AI1470" s="133"/>
      <c r="AJ1470" s="133"/>
      <c r="AK1470" s="133"/>
      <c r="AL1470" s="133"/>
      <c r="AM1470" s="133"/>
      <c r="AN1470" s="133"/>
      <c r="AO1470" s="133"/>
      <c r="AP1470" s="133"/>
      <c r="AQ1470" s="133"/>
      <c r="AR1470" s="133"/>
      <c r="AS1470" s="124"/>
      <c r="AT1470" s="134"/>
      <c r="AU1470" s="141"/>
    </row>
    <row r="1471" spans="31:47" ht="12">
      <c r="AE1471" s="131"/>
      <c r="AF1471" s="132"/>
      <c r="AG1471" s="133"/>
      <c r="AH1471" s="133"/>
      <c r="AI1471" s="133"/>
      <c r="AJ1471" s="133"/>
      <c r="AK1471" s="133"/>
      <c r="AL1471" s="133"/>
      <c r="AM1471" s="133"/>
      <c r="AN1471" s="133"/>
      <c r="AO1471" s="133"/>
      <c r="AP1471" s="133"/>
      <c r="AQ1471" s="133"/>
      <c r="AR1471" s="133"/>
      <c r="AS1471" s="124"/>
      <c r="AT1471" s="134"/>
      <c r="AU1471" s="141"/>
    </row>
    <row r="1472" spans="31:47" ht="12">
      <c r="AE1472" s="131"/>
      <c r="AF1472" s="132"/>
      <c r="AG1472" s="133"/>
      <c r="AH1472" s="133"/>
      <c r="AI1472" s="133"/>
      <c r="AJ1472" s="133"/>
      <c r="AK1472" s="133"/>
      <c r="AL1472" s="133"/>
      <c r="AM1472" s="133"/>
      <c r="AN1472" s="133"/>
      <c r="AO1472" s="133"/>
      <c r="AP1472" s="133"/>
      <c r="AQ1472" s="133"/>
      <c r="AR1472" s="133"/>
      <c r="AS1472" s="124"/>
      <c r="AT1472" s="134"/>
      <c r="AU1472" s="141"/>
    </row>
    <row r="1473" spans="31:47" ht="12">
      <c r="AE1473" s="131"/>
      <c r="AF1473" s="132"/>
      <c r="AG1473" s="133"/>
      <c r="AH1473" s="133"/>
      <c r="AI1473" s="133"/>
      <c r="AJ1473" s="133"/>
      <c r="AK1473" s="133"/>
      <c r="AL1473" s="133"/>
      <c r="AM1473" s="133"/>
      <c r="AN1473" s="133"/>
      <c r="AO1473" s="133"/>
      <c r="AP1473" s="133"/>
      <c r="AQ1473" s="133"/>
      <c r="AR1473" s="133"/>
      <c r="AS1473" s="124"/>
      <c r="AT1473" s="134"/>
      <c r="AU1473" s="141"/>
    </row>
    <row r="1474" spans="31:47" ht="12">
      <c r="AE1474" s="131"/>
      <c r="AF1474" s="132"/>
      <c r="AG1474" s="133"/>
      <c r="AH1474" s="133"/>
      <c r="AI1474" s="133"/>
      <c r="AJ1474" s="133"/>
      <c r="AK1474" s="133"/>
      <c r="AL1474" s="133"/>
      <c r="AM1474" s="133"/>
      <c r="AN1474" s="133"/>
      <c r="AO1474" s="133"/>
      <c r="AP1474" s="133"/>
      <c r="AQ1474" s="133"/>
      <c r="AR1474" s="133"/>
      <c r="AS1474" s="124"/>
      <c r="AT1474" s="134"/>
      <c r="AU1474" s="141"/>
    </row>
    <row r="1475" spans="31:47" ht="12">
      <c r="AE1475" s="131"/>
      <c r="AF1475" s="132"/>
      <c r="AG1475" s="133"/>
      <c r="AH1475" s="133"/>
      <c r="AI1475" s="133"/>
      <c r="AJ1475" s="133"/>
      <c r="AK1475" s="133"/>
      <c r="AL1475" s="133"/>
      <c r="AM1475" s="133"/>
      <c r="AN1475" s="133"/>
      <c r="AO1475" s="133"/>
      <c r="AP1475" s="133"/>
      <c r="AQ1475" s="133"/>
      <c r="AR1475" s="133"/>
      <c r="AS1475" s="124"/>
      <c r="AT1475" s="134"/>
      <c r="AU1475" s="141"/>
    </row>
    <row r="1476" spans="31:47" ht="12">
      <c r="AE1476" s="131"/>
      <c r="AF1476" s="132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24"/>
      <c r="AT1476" s="134"/>
      <c r="AU1476" s="141"/>
    </row>
    <row r="1477" spans="31:47" ht="12">
      <c r="AE1477" s="131"/>
      <c r="AF1477" s="132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24"/>
      <c r="AT1477" s="134"/>
      <c r="AU1477" s="141"/>
    </row>
    <row r="1478" spans="31:47" ht="12">
      <c r="AE1478" s="131"/>
      <c r="AF1478" s="132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24"/>
      <c r="AT1478" s="134"/>
      <c r="AU1478" s="141"/>
    </row>
    <row r="1479" spans="31:47" ht="12">
      <c r="AE1479" s="131"/>
      <c r="AF1479" s="132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24"/>
      <c r="AT1479" s="134"/>
      <c r="AU1479" s="141"/>
    </row>
    <row r="1480" spans="31:47" ht="12">
      <c r="AE1480" s="131"/>
      <c r="AF1480" s="132"/>
      <c r="AG1480" s="133"/>
      <c r="AH1480" s="133"/>
      <c r="AI1480" s="133"/>
      <c r="AJ1480" s="133"/>
      <c r="AK1480" s="133"/>
      <c r="AL1480" s="133"/>
      <c r="AM1480" s="133"/>
      <c r="AN1480" s="133"/>
      <c r="AO1480" s="133"/>
      <c r="AP1480" s="133"/>
      <c r="AQ1480" s="133"/>
      <c r="AR1480" s="133"/>
      <c r="AS1480" s="124"/>
      <c r="AT1480" s="134"/>
      <c r="AU1480" s="141"/>
    </row>
    <row r="1481" spans="31:47" ht="12">
      <c r="AE1481" s="131"/>
      <c r="AF1481" s="132"/>
      <c r="AG1481" s="133"/>
      <c r="AH1481" s="133"/>
      <c r="AI1481" s="133"/>
      <c r="AJ1481" s="133"/>
      <c r="AK1481" s="133"/>
      <c r="AL1481" s="133"/>
      <c r="AM1481" s="133"/>
      <c r="AN1481" s="133"/>
      <c r="AO1481" s="133"/>
      <c r="AP1481" s="133"/>
      <c r="AQ1481" s="133"/>
      <c r="AR1481" s="133"/>
      <c r="AS1481" s="124"/>
      <c r="AT1481" s="134"/>
      <c r="AU1481" s="141"/>
    </row>
    <row r="1482" spans="31:47" ht="12">
      <c r="AE1482" s="131"/>
      <c r="AF1482" s="132"/>
      <c r="AG1482" s="133"/>
      <c r="AH1482" s="133"/>
      <c r="AI1482" s="133"/>
      <c r="AJ1482" s="133"/>
      <c r="AK1482" s="133"/>
      <c r="AL1482" s="133"/>
      <c r="AM1482" s="133"/>
      <c r="AN1482" s="133"/>
      <c r="AO1482" s="133"/>
      <c r="AP1482" s="133"/>
      <c r="AQ1482" s="133"/>
      <c r="AR1482" s="133"/>
      <c r="AS1482" s="124"/>
      <c r="AT1482" s="134"/>
      <c r="AU1482" s="141"/>
    </row>
    <row r="1483" spans="31:47" ht="12">
      <c r="AE1483" s="131"/>
      <c r="AF1483" s="132"/>
      <c r="AG1483" s="133"/>
      <c r="AH1483" s="133"/>
      <c r="AI1483" s="133"/>
      <c r="AJ1483" s="133"/>
      <c r="AK1483" s="133"/>
      <c r="AL1483" s="133"/>
      <c r="AM1483" s="133"/>
      <c r="AN1483" s="133"/>
      <c r="AO1483" s="133"/>
      <c r="AP1483" s="133"/>
      <c r="AQ1483" s="133"/>
      <c r="AR1483" s="133"/>
      <c r="AS1483" s="124"/>
      <c r="AT1483" s="134"/>
      <c r="AU1483" s="141"/>
    </row>
    <row r="1484" spans="31:47" ht="12">
      <c r="AE1484" s="131"/>
      <c r="AF1484" s="132"/>
      <c r="AG1484" s="133"/>
      <c r="AH1484" s="133"/>
      <c r="AI1484" s="133"/>
      <c r="AJ1484" s="133"/>
      <c r="AK1484" s="133"/>
      <c r="AL1484" s="133"/>
      <c r="AM1484" s="133"/>
      <c r="AN1484" s="133"/>
      <c r="AO1484" s="133"/>
      <c r="AP1484" s="133"/>
      <c r="AQ1484" s="133"/>
      <c r="AR1484" s="133"/>
      <c r="AS1484" s="124"/>
      <c r="AT1484" s="134"/>
      <c r="AU1484" s="141"/>
    </row>
    <row r="1485" spans="31:47" ht="12">
      <c r="AE1485" s="131"/>
      <c r="AF1485" s="132"/>
      <c r="AG1485" s="133"/>
      <c r="AH1485" s="133"/>
      <c r="AI1485" s="133"/>
      <c r="AJ1485" s="133"/>
      <c r="AK1485" s="133"/>
      <c r="AL1485" s="133"/>
      <c r="AM1485" s="133"/>
      <c r="AN1485" s="133"/>
      <c r="AO1485" s="133"/>
      <c r="AP1485" s="133"/>
      <c r="AQ1485" s="133"/>
      <c r="AR1485" s="133"/>
      <c r="AS1485" s="124"/>
      <c r="AT1485" s="134"/>
      <c r="AU1485" s="141"/>
    </row>
    <row r="1486" spans="31:47" ht="12">
      <c r="AE1486" s="131"/>
      <c r="AF1486" s="132"/>
      <c r="AG1486" s="133"/>
      <c r="AH1486" s="133"/>
      <c r="AI1486" s="133"/>
      <c r="AJ1486" s="133"/>
      <c r="AK1486" s="133"/>
      <c r="AL1486" s="133"/>
      <c r="AM1486" s="133"/>
      <c r="AN1486" s="133"/>
      <c r="AO1486" s="133"/>
      <c r="AP1486" s="133"/>
      <c r="AQ1486" s="133"/>
      <c r="AR1486" s="133"/>
      <c r="AS1486" s="124"/>
      <c r="AT1486" s="134"/>
      <c r="AU1486" s="141"/>
    </row>
    <row r="1487" spans="31:47" ht="12">
      <c r="AE1487" s="131"/>
      <c r="AF1487" s="132"/>
      <c r="AG1487" s="133"/>
      <c r="AH1487" s="133"/>
      <c r="AI1487" s="133"/>
      <c r="AJ1487" s="133"/>
      <c r="AK1487" s="133"/>
      <c r="AL1487" s="133"/>
      <c r="AM1487" s="133"/>
      <c r="AN1487" s="133"/>
      <c r="AO1487" s="133"/>
      <c r="AP1487" s="133"/>
      <c r="AQ1487" s="133"/>
      <c r="AR1487" s="133"/>
      <c r="AS1487" s="124"/>
      <c r="AT1487" s="134"/>
      <c r="AU1487" s="141"/>
    </row>
    <row r="1488" spans="31:47" ht="12">
      <c r="AE1488" s="131"/>
      <c r="AF1488" s="132"/>
      <c r="AG1488" s="133"/>
      <c r="AH1488" s="133"/>
      <c r="AI1488" s="133"/>
      <c r="AJ1488" s="133"/>
      <c r="AK1488" s="133"/>
      <c r="AL1488" s="133"/>
      <c r="AM1488" s="133"/>
      <c r="AN1488" s="133"/>
      <c r="AO1488" s="133"/>
      <c r="AP1488" s="133"/>
      <c r="AQ1488" s="133"/>
      <c r="AR1488" s="133"/>
      <c r="AS1488" s="124"/>
      <c r="AT1488" s="134"/>
      <c r="AU1488" s="141"/>
    </row>
    <row r="1489" spans="31:47" ht="12">
      <c r="AE1489" s="131"/>
      <c r="AF1489" s="132"/>
      <c r="AG1489" s="133"/>
      <c r="AH1489" s="133"/>
      <c r="AI1489" s="133"/>
      <c r="AJ1489" s="133"/>
      <c r="AK1489" s="133"/>
      <c r="AL1489" s="133"/>
      <c r="AM1489" s="133"/>
      <c r="AN1489" s="133"/>
      <c r="AO1489" s="133"/>
      <c r="AP1489" s="133"/>
      <c r="AQ1489" s="133"/>
      <c r="AR1489" s="133"/>
      <c r="AS1489" s="124"/>
      <c r="AT1489" s="134"/>
      <c r="AU1489" s="141"/>
    </row>
    <row r="1490" spans="31:47" ht="12">
      <c r="AE1490" s="131"/>
      <c r="AF1490" s="132"/>
      <c r="AG1490" s="133"/>
      <c r="AH1490" s="133"/>
      <c r="AI1490" s="133"/>
      <c r="AJ1490" s="133"/>
      <c r="AK1490" s="133"/>
      <c r="AL1490" s="133"/>
      <c r="AM1490" s="133"/>
      <c r="AN1490" s="133"/>
      <c r="AO1490" s="133"/>
      <c r="AP1490" s="133"/>
      <c r="AQ1490" s="133"/>
      <c r="AR1490" s="133"/>
      <c r="AS1490" s="124"/>
      <c r="AT1490" s="134"/>
      <c r="AU1490" s="141"/>
    </row>
    <row r="1491" spans="31:47" ht="12">
      <c r="AE1491" s="131"/>
      <c r="AF1491" s="132"/>
      <c r="AG1491" s="133"/>
      <c r="AH1491" s="133"/>
      <c r="AI1491" s="133"/>
      <c r="AJ1491" s="133"/>
      <c r="AK1491" s="133"/>
      <c r="AL1491" s="133"/>
      <c r="AM1491" s="133"/>
      <c r="AN1491" s="133"/>
      <c r="AO1491" s="133"/>
      <c r="AP1491" s="133"/>
      <c r="AQ1491" s="133"/>
      <c r="AR1491" s="133"/>
      <c r="AS1491" s="124"/>
      <c r="AT1491" s="134"/>
      <c r="AU1491" s="141"/>
    </row>
    <row r="1492" spans="31:47" ht="12">
      <c r="AE1492" s="131"/>
      <c r="AF1492" s="132"/>
      <c r="AG1492" s="133"/>
      <c r="AH1492" s="133"/>
      <c r="AI1492" s="133"/>
      <c r="AJ1492" s="133"/>
      <c r="AK1492" s="133"/>
      <c r="AL1492" s="133"/>
      <c r="AM1492" s="133"/>
      <c r="AN1492" s="133"/>
      <c r="AO1492" s="133"/>
      <c r="AP1492" s="133"/>
      <c r="AQ1492" s="133"/>
      <c r="AR1492" s="133"/>
      <c r="AS1492" s="124"/>
      <c r="AT1492" s="134"/>
      <c r="AU1492" s="141"/>
    </row>
    <row r="1493" spans="31:47" ht="12">
      <c r="AE1493" s="131"/>
      <c r="AF1493" s="132"/>
      <c r="AG1493" s="133"/>
      <c r="AH1493" s="133"/>
      <c r="AI1493" s="133"/>
      <c r="AJ1493" s="133"/>
      <c r="AK1493" s="133"/>
      <c r="AL1493" s="133"/>
      <c r="AM1493" s="133"/>
      <c r="AN1493" s="133"/>
      <c r="AO1493" s="133"/>
      <c r="AP1493" s="133"/>
      <c r="AQ1493" s="133"/>
      <c r="AR1493" s="133"/>
      <c r="AS1493" s="124"/>
      <c r="AT1493" s="134"/>
      <c r="AU1493" s="141"/>
    </row>
    <row r="1494" spans="31:47" ht="12">
      <c r="AE1494" s="131"/>
      <c r="AF1494" s="132"/>
      <c r="AG1494" s="133"/>
      <c r="AH1494" s="133"/>
      <c r="AI1494" s="133"/>
      <c r="AJ1494" s="133"/>
      <c r="AK1494" s="133"/>
      <c r="AL1494" s="133"/>
      <c r="AM1494" s="133"/>
      <c r="AN1494" s="133"/>
      <c r="AO1494" s="133"/>
      <c r="AP1494" s="133"/>
      <c r="AQ1494" s="133"/>
      <c r="AR1494" s="133"/>
      <c r="AS1494" s="124"/>
      <c r="AT1494" s="134"/>
      <c r="AU1494" s="141"/>
    </row>
    <row r="1495" spans="31:47" ht="12">
      <c r="AE1495" s="131"/>
      <c r="AF1495" s="132"/>
      <c r="AG1495" s="133"/>
      <c r="AH1495" s="133"/>
      <c r="AI1495" s="133"/>
      <c r="AJ1495" s="133"/>
      <c r="AK1495" s="133"/>
      <c r="AL1495" s="133"/>
      <c r="AM1495" s="133"/>
      <c r="AN1495" s="133"/>
      <c r="AO1495" s="133"/>
      <c r="AP1495" s="133"/>
      <c r="AQ1495" s="133"/>
      <c r="AR1495" s="133"/>
      <c r="AS1495" s="124"/>
      <c r="AT1495" s="134"/>
      <c r="AU1495" s="141"/>
    </row>
    <row r="1496" spans="31:47" ht="12">
      <c r="AE1496" s="131"/>
      <c r="AF1496" s="132"/>
      <c r="AG1496" s="133"/>
      <c r="AH1496" s="133"/>
      <c r="AI1496" s="133"/>
      <c r="AJ1496" s="133"/>
      <c r="AK1496" s="133"/>
      <c r="AL1496" s="133"/>
      <c r="AM1496" s="133"/>
      <c r="AN1496" s="133"/>
      <c r="AO1496" s="133"/>
      <c r="AP1496" s="133"/>
      <c r="AQ1496" s="133"/>
      <c r="AR1496" s="133"/>
      <c r="AS1496" s="124"/>
      <c r="AT1496" s="134"/>
      <c r="AU1496" s="141"/>
    </row>
    <row r="1497" spans="31:47" ht="12">
      <c r="AE1497" s="131"/>
      <c r="AF1497" s="132"/>
      <c r="AG1497" s="133"/>
      <c r="AH1497" s="133"/>
      <c r="AI1497" s="133"/>
      <c r="AJ1497" s="133"/>
      <c r="AK1497" s="133"/>
      <c r="AL1497" s="133"/>
      <c r="AM1497" s="133"/>
      <c r="AN1497" s="133"/>
      <c r="AO1497" s="133"/>
      <c r="AP1497" s="133"/>
      <c r="AQ1497" s="133"/>
      <c r="AR1497" s="133"/>
      <c r="AS1497" s="124"/>
      <c r="AT1497" s="134"/>
      <c r="AU1497" s="141"/>
    </row>
    <row r="1498" spans="31:47" ht="12">
      <c r="AE1498" s="131"/>
      <c r="AF1498" s="132"/>
      <c r="AG1498" s="133"/>
      <c r="AH1498" s="133"/>
      <c r="AI1498" s="133"/>
      <c r="AJ1498" s="133"/>
      <c r="AK1498" s="133"/>
      <c r="AL1498" s="133"/>
      <c r="AM1498" s="133"/>
      <c r="AN1498" s="133"/>
      <c r="AO1498" s="133"/>
      <c r="AP1498" s="133"/>
      <c r="AQ1498" s="133"/>
      <c r="AR1498" s="133"/>
      <c r="AS1498" s="124"/>
      <c r="AT1498" s="134"/>
      <c r="AU1498" s="141"/>
    </row>
    <row r="1499" spans="31:47" ht="12">
      <c r="AE1499" s="131"/>
      <c r="AF1499" s="132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24"/>
      <c r="AT1499" s="134"/>
      <c r="AU1499" s="141"/>
    </row>
    <row r="1500" spans="31:47" ht="12">
      <c r="AE1500" s="131"/>
      <c r="AF1500" s="132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24"/>
      <c r="AT1500" s="134"/>
      <c r="AU1500" s="141"/>
    </row>
    <row r="1501" spans="31:47" ht="12">
      <c r="AE1501" s="131"/>
      <c r="AF1501" s="132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24"/>
      <c r="AT1501" s="134"/>
      <c r="AU1501" s="141"/>
    </row>
    <row r="1502" spans="31:47" ht="12">
      <c r="AE1502" s="131"/>
      <c r="AF1502" s="132"/>
      <c r="AG1502" s="133"/>
      <c r="AH1502" s="133"/>
      <c r="AI1502" s="133"/>
      <c r="AJ1502" s="133"/>
      <c r="AK1502" s="133"/>
      <c r="AL1502" s="133"/>
      <c r="AM1502" s="133"/>
      <c r="AN1502" s="133"/>
      <c r="AO1502" s="133"/>
      <c r="AP1502" s="133"/>
      <c r="AQ1502" s="133"/>
      <c r="AR1502" s="133"/>
      <c r="AS1502" s="124"/>
      <c r="AT1502" s="134"/>
      <c r="AU1502" s="141"/>
    </row>
    <row r="1503" spans="31:47" ht="12">
      <c r="AE1503" s="131"/>
      <c r="AF1503" s="132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24"/>
      <c r="AT1503" s="134"/>
      <c r="AU1503" s="141"/>
    </row>
    <row r="1504" spans="31:47" ht="12">
      <c r="AE1504" s="131"/>
      <c r="AF1504" s="132"/>
      <c r="AG1504" s="133"/>
      <c r="AH1504" s="133"/>
      <c r="AI1504" s="133"/>
      <c r="AJ1504" s="133"/>
      <c r="AK1504" s="133"/>
      <c r="AL1504" s="133"/>
      <c r="AM1504" s="133"/>
      <c r="AN1504" s="133"/>
      <c r="AO1504" s="133"/>
      <c r="AP1504" s="133"/>
      <c r="AQ1504" s="133"/>
      <c r="AR1504" s="133"/>
      <c r="AS1504" s="124"/>
      <c r="AT1504" s="134"/>
      <c r="AU1504" s="141"/>
    </row>
    <row r="1505" spans="31:47" ht="12">
      <c r="AE1505" s="131"/>
      <c r="AF1505" s="132"/>
      <c r="AG1505" s="133"/>
      <c r="AH1505" s="133"/>
      <c r="AI1505" s="133"/>
      <c r="AJ1505" s="133"/>
      <c r="AK1505" s="133"/>
      <c r="AL1505" s="133"/>
      <c r="AM1505" s="133"/>
      <c r="AN1505" s="133"/>
      <c r="AO1505" s="133"/>
      <c r="AP1505" s="133"/>
      <c r="AQ1505" s="133"/>
      <c r="AR1505" s="133"/>
      <c r="AS1505" s="124"/>
      <c r="AT1505" s="134"/>
      <c r="AU1505" s="141"/>
    </row>
    <row r="1506" spans="31:47" ht="12">
      <c r="AE1506" s="131"/>
      <c r="AF1506" s="132"/>
      <c r="AG1506" s="133"/>
      <c r="AH1506" s="133"/>
      <c r="AI1506" s="133"/>
      <c r="AJ1506" s="133"/>
      <c r="AK1506" s="133"/>
      <c r="AL1506" s="133"/>
      <c r="AM1506" s="133"/>
      <c r="AN1506" s="133"/>
      <c r="AO1506" s="133"/>
      <c r="AP1506" s="133"/>
      <c r="AQ1506" s="133"/>
      <c r="AR1506" s="133"/>
      <c r="AS1506" s="124"/>
      <c r="AT1506" s="134"/>
      <c r="AU1506" s="141"/>
    </row>
    <row r="1507" spans="31:47" ht="12">
      <c r="AE1507" s="131"/>
      <c r="AF1507" s="132"/>
      <c r="AG1507" s="133"/>
      <c r="AH1507" s="133"/>
      <c r="AI1507" s="133"/>
      <c r="AJ1507" s="133"/>
      <c r="AK1507" s="133"/>
      <c r="AL1507" s="133"/>
      <c r="AM1507" s="133"/>
      <c r="AN1507" s="133"/>
      <c r="AO1507" s="133"/>
      <c r="AP1507" s="133"/>
      <c r="AQ1507" s="133"/>
      <c r="AR1507" s="133"/>
      <c r="AS1507" s="124"/>
      <c r="AT1507" s="134"/>
      <c r="AU1507" s="141"/>
    </row>
    <row r="1508" spans="31:47" ht="12">
      <c r="AE1508" s="131"/>
      <c r="AF1508" s="132"/>
      <c r="AG1508" s="133"/>
      <c r="AH1508" s="133"/>
      <c r="AI1508" s="133"/>
      <c r="AJ1508" s="133"/>
      <c r="AK1508" s="133"/>
      <c r="AL1508" s="133"/>
      <c r="AM1508" s="133"/>
      <c r="AN1508" s="133"/>
      <c r="AO1508" s="133"/>
      <c r="AP1508" s="133"/>
      <c r="AQ1508" s="133"/>
      <c r="AR1508" s="133"/>
      <c r="AS1508" s="124"/>
      <c r="AT1508" s="134"/>
      <c r="AU1508" s="141"/>
    </row>
    <row r="1509" spans="31:47" ht="12">
      <c r="AE1509" s="131"/>
      <c r="AF1509" s="132"/>
      <c r="AG1509" s="133"/>
      <c r="AH1509" s="133"/>
      <c r="AI1509" s="133"/>
      <c r="AJ1509" s="133"/>
      <c r="AK1509" s="133"/>
      <c r="AL1509" s="133"/>
      <c r="AM1509" s="133"/>
      <c r="AN1509" s="133"/>
      <c r="AO1509" s="133"/>
      <c r="AP1509" s="133"/>
      <c r="AQ1509" s="133"/>
      <c r="AR1509" s="133"/>
      <c r="AS1509" s="124"/>
      <c r="AT1509" s="134"/>
      <c r="AU1509" s="141"/>
    </row>
    <row r="1510" spans="31:47" ht="12">
      <c r="AE1510" s="131"/>
      <c r="AF1510" s="132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24"/>
      <c r="AT1510" s="134"/>
      <c r="AU1510" s="141"/>
    </row>
    <row r="1511" spans="31:47" ht="12">
      <c r="AE1511" s="131"/>
      <c r="AF1511" s="132"/>
      <c r="AG1511" s="133"/>
      <c r="AH1511" s="133"/>
      <c r="AI1511" s="133"/>
      <c r="AJ1511" s="133"/>
      <c r="AK1511" s="133"/>
      <c r="AL1511" s="133"/>
      <c r="AM1511" s="133"/>
      <c r="AN1511" s="133"/>
      <c r="AO1511" s="133"/>
      <c r="AP1511" s="133"/>
      <c r="AQ1511" s="133"/>
      <c r="AR1511" s="133"/>
      <c r="AS1511" s="124"/>
      <c r="AT1511" s="134"/>
      <c r="AU1511" s="141"/>
    </row>
    <row r="1512" spans="31:47" ht="12">
      <c r="AE1512" s="131"/>
      <c r="AF1512" s="132"/>
      <c r="AG1512" s="133"/>
      <c r="AH1512" s="133"/>
      <c r="AI1512" s="133"/>
      <c r="AJ1512" s="133"/>
      <c r="AK1512" s="133"/>
      <c r="AL1512" s="133"/>
      <c r="AM1512" s="133"/>
      <c r="AN1512" s="133"/>
      <c r="AO1512" s="133"/>
      <c r="AP1512" s="133"/>
      <c r="AQ1512" s="133"/>
      <c r="AR1512" s="133"/>
      <c r="AS1512" s="124"/>
      <c r="AT1512" s="134"/>
      <c r="AU1512" s="141"/>
    </row>
    <row r="1513" spans="31:47" ht="12">
      <c r="AE1513" s="131"/>
      <c r="AF1513" s="132"/>
      <c r="AG1513" s="133"/>
      <c r="AH1513" s="133"/>
      <c r="AI1513" s="133"/>
      <c r="AJ1513" s="133"/>
      <c r="AK1513" s="133"/>
      <c r="AL1513" s="133"/>
      <c r="AM1513" s="133"/>
      <c r="AN1513" s="133"/>
      <c r="AO1513" s="133"/>
      <c r="AP1513" s="133"/>
      <c r="AQ1513" s="133"/>
      <c r="AR1513" s="133"/>
      <c r="AS1513" s="124"/>
      <c r="AT1513" s="134"/>
      <c r="AU1513" s="141"/>
    </row>
    <row r="1514" spans="31:47" ht="12">
      <c r="AE1514" s="131"/>
      <c r="AF1514" s="132"/>
      <c r="AG1514" s="133"/>
      <c r="AH1514" s="133"/>
      <c r="AI1514" s="133"/>
      <c r="AJ1514" s="133"/>
      <c r="AK1514" s="133"/>
      <c r="AL1514" s="133"/>
      <c r="AM1514" s="133"/>
      <c r="AN1514" s="133"/>
      <c r="AO1514" s="133"/>
      <c r="AP1514" s="133"/>
      <c r="AQ1514" s="133"/>
      <c r="AR1514" s="133"/>
      <c r="AS1514" s="124"/>
      <c r="AT1514" s="134"/>
      <c r="AU1514" s="141"/>
    </row>
    <row r="1515" spans="31:47" ht="12">
      <c r="AE1515" s="131"/>
      <c r="AF1515" s="132"/>
      <c r="AG1515" s="133"/>
      <c r="AH1515" s="133"/>
      <c r="AI1515" s="133"/>
      <c r="AJ1515" s="133"/>
      <c r="AK1515" s="133"/>
      <c r="AL1515" s="133"/>
      <c r="AM1515" s="133"/>
      <c r="AN1515" s="133"/>
      <c r="AO1515" s="133"/>
      <c r="AP1515" s="133"/>
      <c r="AQ1515" s="133"/>
      <c r="AR1515" s="133"/>
      <c r="AS1515" s="124"/>
      <c r="AT1515" s="134"/>
      <c r="AU1515" s="141"/>
    </row>
    <row r="1516" spans="31:47" ht="12">
      <c r="AE1516" s="131"/>
      <c r="AF1516" s="132"/>
      <c r="AG1516" s="133"/>
      <c r="AH1516" s="133"/>
      <c r="AI1516" s="133"/>
      <c r="AJ1516" s="133"/>
      <c r="AK1516" s="133"/>
      <c r="AL1516" s="133"/>
      <c r="AM1516" s="133"/>
      <c r="AN1516" s="133"/>
      <c r="AO1516" s="133"/>
      <c r="AP1516" s="133"/>
      <c r="AQ1516" s="133"/>
      <c r="AR1516" s="133"/>
      <c r="AS1516" s="124"/>
      <c r="AT1516" s="134"/>
      <c r="AU1516" s="141"/>
    </row>
    <row r="1517" spans="31:47" ht="12">
      <c r="AE1517" s="131"/>
      <c r="AF1517" s="132"/>
      <c r="AG1517" s="133"/>
      <c r="AH1517" s="133"/>
      <c r="AI1517" s="133"/>
      <c r="AJ1517" s="133"/>
      <c r="AK1517" s="133"/>
      <c r="AL1517" s="133"/>
      <c r="AM1517" s="133"/>
      <c r="AN1517" s="133"/>
      <c r="AO1517" s="133"/>
      <c r="AP1517" s="133"/>
      <c r="AQ1517" s="133"/>
      <c r="AR1517" s="133"/>
      <c r="AS1517" s="124"/>
      <c r="AT1517" s="134"/>
      <c r="AU1517" s="141"/>
    </row>
    <row r="1518" spans="31:47" ht="12">
      <c r="AE1518" s="131"/>
      <c r="AF1518" s="132"/>
      <c r="AG1518" s="133"/>
      <c r="AH1518" s="133"/>
      <c r="AI1518" s="133"/>
      <c r="AJ1518" s="133"/>
      <c r="AK1518" s="133"/>
      <c r="AL1518" s="133"/>
      <c r="AM1518" s="133"/>
      <c r="AN1518" s="133"/>
      <c r="AO1518" s="133"/>
      <c r="AP1518" s="133"/>
      <c r="AQ1518" s="133"/>
      <c r="AR1518" s="133"/>
      <c r="AS1518" s="124"/>
      <c r="AT1518" s="134"/>
      <c r="AU1518" s="141"/>
    </row>
    <row r="1519" spans="31:47" ht="12">
      <c r="AE1519" s="131"/>
      <c r="AF1519" s="132"/>
      <c r="AG1519" s="133"/>
      <c r="AH1519" s="133"/>
      <c r="AI1519" s="133"/>
      <c r="AJ1519" s="133"/>
      <c r="AK1519" s="133"/>
      <c r="AL1519" s="133"/>
      <c r="AM1519" s="133"/>
      <c r="AN1519" s="133"/>
      <c r="AO1519" s="133"/>
      <c r="AP1519" s="133"/>
      <c r="AQ1519" s="133"/>
      <c r="AR1519" s="133"/>
      <c r="AS1519" s="124"/>
      <c r="AT1519" s="134"/>
      <c r="AU1519" s="141"/>
    </row>
    <row r="1520" spans="31:47" ht="12">
      <c r="AE1520" s="131"/>
      <c r="AF1520" s="132"/>
      <c r="AG1520" s="133"/>
      <c r="AH1520" s="133"/>
      <c r="AI1520" s="133"/>
      <c r="AJ1520" s="133"/>
      <c r="AK1520" s="133"/>
      <c r="AL1520" s="133"/>
      <c r="AM1520" s="133"/>
      <c r="AN1520" s="133"/>
      <c r="AO1520" s="133"/>
      <c r="AP1520" s="133"/>
      <c r="AQ1520" s="133"/>
      <c r="AR1520" s="133"/>
      <c r="AS1520" s="124"/>
      <c r="AT1520" s="134"/>
      <c r="AU1520" s="141"/>
    </row>
    <row r="1521" spans="31:47" ht="12">
      <c r="AE1521" s="131"/>
      <c r="AF1521" s="132"/>
      <c r="AG1521" s="133"/>
      <c r="AH1521" s="133"/>
      <c r="AI1521" s="133"/>
      <c r="AJ1521" s="133"/>
      <c r="AK1521" s="133"/>
      <c r="AL1521" s="133"/>
      <c r="AM1521" s="133"/>
      <c r="AN1521" s="133"/>
      <c r="AO1521" s="133"/>
      <c r="AP1521" s="133"/>
      <c r="AQ1521" s="133"/>
      <c r="AR1521" s="133"/>
      <c r="AS1521" s="124"/>
      <c r="AT1521" s="134"/>
      <c r="AU1521" s="141"/>
    </row>
    <row r="1522" spans="31:47" ht="12">
      <c r="AE1522" s="131"/>
      <c r="AF1522" s="132"/>
      <c r="AG1522" s="133"/>
      <c r="AH1522" s="133"/>
      <c r="AI1522" s="133"/>
      <c r="AJ1522" s="133"/>
      <c r="AK1522" s="133"/>
      <c r="AL1522" s="133"/>
      <c r="AM1522" s="133"/>
      <c r="AN1522" s="133"/>
      <c r="AO1522" s="133"/>
      <c r="AP1522" s="133"/>
      <c r="AQ1522" s="133"/>
      <c r="AR1522" s="133"/>
      <c r="AS1522" s="124"/>
      <c r="AT1522" s="134"/>
      <c r="AU1522" s="141"/>
    </row>
    <row r="1523" spans="31:47" ht="12">
      <c r="AE1523" s="131"/>
      <c r="AF1523" s="132"/>
      <c r="AG1523" s="133"/>
      <c r="AH1523" s="133"/>
      <c r="AI1523" s="133"/>
      <c r="AJ1523" s="133"/>
      <c r="AK1523" s="133"/>
      <c r="AL1523" s="133"/>
      <c r="AM1523" s="133"/>
      <c r="AN1523" s="133"/>
      <c r="AO1523" s="133"/>
      <c r="AP1523" s="133"/>
      <c r="AQ1523" s="133"/>
      <c r="AR1523" s="133"/>
      <c r="AS1523" s="124"/>
      <c r="AT1523" s="134"/>
      <c r="AU1523" s="141"/>
    </row>
    <row r="1524" spans="31:47" ht="12">
      <c r="AE1524" s="131"/>
      <c r="AF1524" s="132"/>
      <c r="AG1524" s="133"/>
      <c r="AH1524" s="133"/>
      <c r="AI1524" s="133"/>
      <c r="AJ1524" s="133"/>
      <c r="AK1524" s="133"/>
      <c r="AL1524" s="133"/>
      <c r="AM1524" s="133"/>
      <c r="AN1524" s="133"/>
      <c r="AO1524" s="133"/>
      <c r="AP1524" s="133"/>
      <c r="AQ1524" s="133"/>
      <c r="AR1524" s="133"/>
      <c r="AS1524" s="124"/>
      <c r="AT1524" s="134"/>
      <c r="AU1524" s="141"/>
    </row>
    <row r="1525" spans="31:47" ht="12">
      <c r="AE1525" s="131"/>
      <c r="AF1525" s="132"/>
      <c r="AG1525" s="133"/>
      <c r="AH1525" s="133"/>
      <c r="AI1525" s="133"/>
      <c r="AJ1525" s="133"/>
      <c r="AK1525" s="133"/>
      <c r="AL1525" s="133"/>
      <c r="AM1525" s="133"/>
      <c r="AN1525" s="133"/>
      <c r="AO1525" s="133"/>
      <c r="AP1525" s="133"/>
      <c r="AQ1525" s="133"/>
      <c r="AR1525" s="133"/>
      <c r="AS1525" s="124"/>
      <c r="AT1525" s="134"/>
      <c r="AU1525" s="141"/>
    </row>
    <row r="1526" spans="31:47" ht="12">
      <c r="AE1526" s="131"/>
      <c r="AF1526" s="132"/>
      <c r="AG1526" s="133"/>
      <c r="AH1526" s="133"/>
      <c r="AI1526" s="133"/>
      <c r="AJ1526" s="133"/>
      <c r="AK1526" s="133"/>
      <c r="AL1526" s="133"/>
      <c r="AM1526" s="133"/>
      <c r="AN1526" s="133"/>
      <c r="AO1526" s="133"/>
      <c r="AP1526" s="133"/>
      <c r="AQ1526" s="133"/>
      <c r="AR1526" s="133"/>
      <c r="AS1526" s="124"/>
      <c r="AT1526" s="134"/>
      <c r="AU1526" s="141"/>
    </row>
    <row r="1527" spans="31:47" ht="12">
      <c r="AE1527" s="131"/>
      <c r="AF1527" s="132"/>
      <c r="AG1527" s="133"/>
      <c r="AH1527" s="133"/>
      <c r="AI1527" s="133"/>
      <c r="AJ1527" s="133"/>
      <c r="AK1527" s="133"/>
      <c r="AL1527" s="133"/>
      <c r="AM1527" s="133"/>
      <c r="AN1527" s="133"/>
      <c r="AO1527" s="133"/>
      <c r="AP1527" s="133"/>
      <c r="AQ1527" s="133"/>
      <c r="AR1527" s="133"/>
      <c r="AS1527" s="124"/>
      <c r="AT1527" s="134"/>
      <c r="AU1527" s="141"/>
    </row>
    <row r="1528" spans="31:47" ht="12">
      <c r="AE1528" s="131"/>
      <c r="AF1528" s="132"/>
      <c r="AG1528" s="133"/>
      <c r="AH1528" s="133"/>
      <c r="AI1528" s="133"/>
      <c r="AJ1528" s="133"/>
      <c r="AK1528" s="133"/>
      <c r="AL1528" s="133"/>
      <c r="AM1528" s="133"/>
      <c r="AN1528" s="133"/>
      <c r="AO1528" s="133"/>
      <c r="AP1528" s="133"/>
      <c r="AQ1528" s="133"/>
      <c r="AR1528" s="133"/>
      <c r="AS1528" s="124"/>
      <c r="AT1528" s="134"/>
      <c r="AU1528" s="141"/>
    </row>
    <row r="1529" spans="31:47" ht="12">
      <c r="AE1529" s="131"/>
      <c r="AF1529" s="132"/>
      <c r="AG1529" s="133"/>
      <c r="AH1529" s="133"/>
      <c r="AI1529" s="133"/>
      <c r="AJ1529" s="133"/>
      <c r="AK1529" s="133"/>
      <c r="AL1529" s="133"/>
      <c r="AM1529" s="133"/>
      <c r="AN1529" s="133"/>
      <c r="AO1529" s="133"/>
      <c r="AP1529" s="133"/>
      <c r="AQ1529" s="133"/>
      <c r="AR1529" s="133"/>
      <c r="AS1529" s="124"/>
      <c r="AT1529" s="134"/>
      <c r="AU1529" s="141"/>
    </row>
    <row r="1530" spans="31:47" ht="12">
      <c r="AE1530" s="131"/>
      <c r="AF1530" s="132"/>
      <c r="AG1530" s="133"/>
      <c r="AH1530" s="133"/>
      <c r="AI1530" s="133"/>
      <c r="AJ1530" s="133"/>
      <c r="AK1530" s="133"/>
      <c r="AL1530" s="133"/>
      <c r="AM1530" s="133"/>
      <c r="AN1530" s="133"/>
      <c r="AO1530" s="133"/>
      <c r="AP1530" s="133"/>
      <c r="AQ1530" s="133"/>
      <c r="AR1530" s="133"/>
      <c r="AS1530" s="124"/>
      <c r="AT1530" s="134"/>
      <c r="AU1530" s="141"/>
    </row>
    <row r="1531" spans="31:47" ht="12">
      <c r="AE1531" s="131"/>
      <c r="AF1531" s="132"/>
      <c r="AG1531" s="133"/>
      <c r="AH1531" s="133"/>
      <c r="AI1531" s="133"/>
      <c r="AJ1531" s="133"/>
      <c r="AK1531" s="133"/>
      <c r="AL1531" s="133"/>
      <c r="AM1531" s="133"/>
      <c r="AN1531" s="133"/>
      <c r="AO1531" s="133"/>
      <c r="AP1531" s="133"/>
      <c r="AQ1531" s="133"/>
      <c r="AR1531" s="133"/>
      <c r="AS1531" s="124"/>
      <c r="AT1531" s="134"/>
      <c r="AU1531" s="141"/>
    </row>
    <row r="1532" spans="31:47" ht="12">
      <c r="AE1532" s="131"/>
      <c r="AF1532" s="132"/>
      <c r="AG1532" s="133"/>
      <c r="AH1532" s="133"/>
      <c r="AI1532" s="133"/>
      <c r="AJ1532" s="133"/>
      <c r="AK1532" s="133"/>
      <c r="AL1532" s="133"/>
      <c r="AM1532" s="133"/>
      <c r="AN1532" s="133"/>
      <c r="AO1532" s="133"/>
      <c r="AP1532" s="133"/>
      <c r="AQ1532" s="133"/>
      <c r="AR1532" s="133"/>
      <c r="AS1532" s="124"/>
      <c r="AT1532" s="134"/>
      <c r="AU1532" s="141"/>
    </row>
    <row r="1533" spans="31:47" ht="12">
      <c r="AE1533" s="131"/>
      <c r="AF1533" s="132"/>
      <c r="AG1533" s="133"/>
      <c r="AH1533" s="133"/>
      <c r="AI1533" s="133"/>
      <c r="AJ1533" s="133"/>
      <c r="AK1533" s="133"/>
      <c r="AL1533" s="133"/>
      <c r="AM1533" s="133"/>
      <c r="AN1533" s="133"/>
      <c r="AO1533" s="133"/>
      <c r="AP1533" s="133"/>
      <c r="AQ1533" s="133"/>
      <c r="AR1533" s="133"/>
      <c r="AS1533" s="124"/>
      <c r="AT1533" s="134"/>
      <c r="AU1533" s="141"/>
    </row>
    <row r="1534" spans="31:47" ht="12">
      <c r="AE1534" s="131"/>
      <c r="AF1534" s="132"/>
      <c r="AG1534" s="133"/>
      <c r="AH1534" s="133"/>
      <c r="AI1534" s="133"/>
      <c r="AJ1534" s="133"/>
      <c r="AK1534" s="133"/>
      <c r="AL1534" s="133"/>
      <c r="AM1534" s="133"/>
      <c r="AN1534" s="133"/>
      <c r="AO1534" s="133"/>
      <c r="AP1534" s="133"/>
      <c r="AQ1534" s="133"/>
      <c r="AR1534" s="133"/>
      <c r="AS1534" s="124"/>
      <c r="AT1534" s="134"/>
      <c r="AU1534" s="141"/>
    </row>
    <row r="1535" spans="31:47" ht="12">
      <c r="AE1535" s="131"/>
      <c r="AF1535" s="132"/>
      <c r="AG1535" s="133"/>
      <c r="AH1535" s="133"/>
      <c r="AI1535" s="133"/>
      <c r="AJ1535" s="133"/>
      <c r="AK1535" s="133"/>
      <c r="AL1535" s="133"/>
      <c r="AM1535" s="133"/>
      <c r="AN1535" s="133"/>
      <c r="AO1535" s="133"/>
      <c r="AP1535" s="133"/>
      <c r="AQ1535" s="133"/>
      <c r="AR1535" s="133"/>
      <c r="AS1535" s="124"/>
      <c r="AT1535" s="134"/>
      <c r="AU1535" s="141"/>
    </row>
    <row r="1536" spans="31:47" ht="12">
      <c r="AE1536" s="131"/>
      <c r="AF1536" s="132"/>
      <c r="AG1536" s="133"/>
      <c r="AH1536" s="133"/>
      <c r="AI1536" s="133"/>
      <c r="AJ1536" s="133"/>
      <c r="AK1536" s="133"/>
      <c r="AL1536" s="133"/>
      <c r="AM1536" s="133"/>
      <c r="AN1536" s="133"/>
      <c r="AO1536" s="133"/>
      <c r="AP1536" s="133"/>
      <c r="AQ1536" s="133"/>
      <c r="AR1536" s="133"/>
      <c r="AS1536" s="124"/>
      <c r="AT1536" s="134"/>
      <c r="AU1536" s="141"/>
    </row>
    <row r="1537" spans="31:47" ht="12">
      <c r="AE1537" s="131"/>
      <c r="AF1537" s="132"/>
      <c r="AG1537" s="133"/>
      <c r="AH1537" s="133"/>
      <c r="AI1537" s="133"/>
      <c r="AJ1537" s="133"/>
      <c r="AK1537" s="133"/>
      <c r="AL1537" s="133"/>
      <c r="AM1537" s="133"/>
      <c r="AN1537" s="133"/>
      <c r="AO1537" s="133"/>
      <c r="AP1537" s="133"/>
      <c r="AQ1537" s="133"/>
      <c r="AR1537" s="133"/>
      <c r="AS1537" s="124"/>
      <c r="AT1537" s="134"/>
      <c r="AU1537" s="141"/>
    </row>
    <row r="1538" spans="31:47" ht="12">
      <c r="AE1538" s="131"/>
      <c r="AF1538" s="132"/>
      <c r="AG1538" s="133"/>
      <c r="AH1538" s="133"/>
      <c r="AI1538" s="133"/>
      <c r="AJ1538" s="133"/>
      <c r="AK1538" s="133"/>
      <c r="AL1538" s="133"/>
      <c r="AM1538" s="133"/>
      <c r="AN1538" s="133"/>
      <c r="AO1538" s="133"/>
      <c r="AP1538" s="133"/>
      <c r="AQ1538" s="133"/>
      <c r="AR1538" s="133"/>
      <c r="AS1538" s="124"/>
      <c r="AT1538" s="134"/>
      <c r="AU1538" s="141"/>
    </row>
    <row r="1539" spans="31:47" ht="12">
      <c r="AE1539" s="131"/>
      <c r="AF1539" s="132"/>
      <c r="AG1539" s="133"/>
      <c r="AH1539" s="133"/>
      <c r="AI1539" s="133"/>
      <c r="AJ1539" s="133"/>
      <c r="AK1539" s="133"/>
      <c r="AL1539" s="133"/>
      <c r="AM1539" s="133"/>
      <c r="AN1539" s="133"/>
      <c r="AO1539" s="133"/>
      <c r="AP1539" s="133"/>
      <c r="AQ1539" s="133"/>
      <c r="AR1539" s="133"/>
      <c r="AS1539" s="124"/>
      <c r="AT1539" s="134"/>
      <c r="AU1539" s="141"/>
    </row>
    <row r="1540" spans="31:47" ht="12">
      <c r="AE1540" s="131"/>
      <c r="AF1540" s="132"/>
      <c r="AG1540" s="133"/>
      <c r="AH1540" s="133"/>
      <c r="AI1540" s="133"/>
      <c r="AJ1540" s="133"/>
      <c r="AK1540" s="133"/>
      <c r="AL1540" s="133"/>
      <c r="AM1540" s="133"/>
      <c r="AN1540" s="133"/>
      <c r="AO1540" s="133"/>
      <c r="AP1540" s="133"/>
      <c r="AQ1540" s="133"/>
      <c r="AR1540" s="133"/>
      <c r="AS1540" s="124"/>
      <c r="AT1540" s="134"/>
      <c r="AU1540" s="141"/>
    </row>
    <row r="1541" spans="31:47" ht="12">
      <c r="AE1541" s="131"/>
      <c r="AF1541" s="132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24"/>
      <c r="AT1541" s="134"/>
      <c r="AU1541" s="141"/>
    </row>
    <row r="1542" spans="31:47" ht="12">
      <c r="AE1542" s="131"/>
      <c r="AF1542" s="132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24"/>
      <c r="AT1542" s="134"/>
      <c r="AU1542" s="141"/>
    </row>
    <row r="1543" spans="31:47" ht="12">
      <c r="AE1543" s="131"/>
      <c r="AF1543" s="132"/>
      <c r="AG1543" s="133"/>
      <c r="AH1543" s="133"/>
      <c r="AI1543" s="133"/>
      <c r="AJ1543" s="133"/>
      <c r="AK1543" s="133"/>
      <c r="AL1543" s="133"/>
      <c r="AM1543" s="133"/>
      <c r="AN1543" s="133"/>
      <c r="AO1543" s="133"/>
      <c r="AP1543" s="133"/>
      <c r="AQ1543" s="133"/>
      <c r="AR1543" s="133"/>
      <c r="AS1543" s="124"/>
      <c r="AT1543" s="134"/>
      <c r="AU1543" s="141"/>
    </row>
    <row r="1544" spans="31:47" ht="12">
      <c r="AE1544" s="131"/>
      <c r="AF1544" s="132"/>
      <c r="AG1544" s="133"/>
      <c r="AH1544" s="133"/>
      <c r="AI1544" s="133"/>
      <c r="AJ1544" s="133"/>
      <c r="AK1544" s="133"/>
      <c r="AL1544" s="133"/>
      <c r="AM1544" s="133"/>
      <c r="AN1544" s="133"/>
      <c r="AO1544" s="133"/>
      <c r="AP1544" s="133"/>
      <c r="AQ1544" s="133"/>
      <c r="AR1544" s="133"/>
      <c r="AS1544" s="124"/>
      <c r="AT1544" s="134"/>
      <c r="AU1544" s="141"/>
    </row>
    <row r="1545" spans="31:47" ht="12">
      <c r="AE1545" s="131"/>
      <c r="AF1545" s="132"/>
      <c r="AG1545" s="133"/>
      <c r="AH1545" s="133"/>
      <c r="AI1545" s="133"/>
      <c r="AJ1545" s="133"/>
      <c r="AK1545" s="133"/>
      <c r="AL1545" s="133"/>
      <c r="AM1545" s="133"/>
      <c r="AN1545" s="133"/>
      <c r="AO1545" s="133"/>
      <c r="AP1545" s="133"/>
      <c r="AQ1545" s="133"/>
      <c r="AR1545" s="133"/>
      <c r="AS1545" s="124"/>
      <c r="AT1545" s="134"/>
      <c r="AU1545" s="141"/>
    </row>
    <row r="1546" spans="31:47" ht="12">
      <c r="AE1546" s="131"/>
      <c r="AF1546" s="132"/>
      <c r="AG1546" s="133"/>
      <c r="AH1546" s="133"/>
      <c r="AI1546" s="133"/>
      <c r="AJ1546" s="133"/>
      <c r="AK1546" s="133"/>
      <c r="AL1546" s="133"/>
      <c r="AM1546" s="133"/>
      <c r="AN1546" s="133"/>
      <c r="AO1546" s="133"/>
      <c r="AP1546" s="133"/>
      <c r="AQ1546" s="133"/>
      <c r="AR1546" s="133"/>
      <c r="AS1546" s="124"/>
      <c r="AT1546" s="134"/>
      <c r="AU1546" s="141"/>
    </row>
    <row r="1547" spans="31:47" ht="12">
      <c r="AE1547" s="131"/>
      <c r="AF1547" s="132"/>
      <c r="AG1547" s="133"/>
      <c r="AH1547" s="133"/>
      <c r="AI1547" s="133"/>
      <c r="AJ1547" s="133"/>
      <c r="AK1547" s="133"/>
      <c r="AL1547" s="133"/>
      <c r="AM1547" s="133"/>
      <c r="AN1547" s="133"/>
      <c r="AO1547" s="133"/>
      <c r="AP1547" s="133"/>
      <c r="AQ1547" s="133"/>
      <c r="AR1547" s="133"/>
      <c r="AS1547" s="124"/>
      <c r="AT1547" s="134"/>
      <c r="AU1547" s="141"/>
    </row>
    <row r="1548" spans="31:47" ht="12">
      <c r="AE1548" s="131"/>
      <c r="AF1548" s="132"/>
      <c r="AG1548" s="133"/>
      <c r="AH1548" s="133"/>
      <c r="AI1548" s="133"/>
      <c r="AJ1548" s="133"/>
      <c r="AK1548" s="133"/>
      <c r="AL1548" s="133"/>
      <c r="AM1548" s="133"/>
      <c r="AN1548" s="133"/>
      <c r="AO1548" s="133"/>
      <c r="AP1548" s="133"/>
      <c r="AQ1548" s="133"/>
      <c r="AR1548" s="133"/>
      <c r="AS1548" s="124"/>
      <c r="AT1548" s="134"/>
      <c r="AU1548" s="141"/>
    </row>
    <row r="1549" spans="31:47" ht="12">
      <c r="AE1549" s="131"/>
      <c r="AF1549" s="132"/>
      <c r="AG1549" s="133"/>
      <c r="AH1549" s="133"/>
      <c r="AI1549" s="133"/>
      <c r="AJ1549" s="133"/>
      <c r="AK1549" s="133"/>
      <c r="AL1549" s="133"/>
      <c r="AM1549" s="133"/>
      <c r="AN1549" s="133"/>
      <c r="AO1549" s="133"/>
      <c r="AP1549" s="133"/>
      <c r="AQ1549" s="133"/>
      <c r="AR1549" s="133"/>
      <c r="AS1549" s="124"/>
      <c r="AT1549" s="134"/>
      <c r="AU1549" s="141"/>
    </row>
    <row r="1550" spans="31:47" ht="12">
      <c r="AE1550" s="131"/>
      <c r="AF1550" s="132"/>
      <c r="AG1550" s="133"/>
      <c r="AH1550" s="133"/>
      <c r="AI1550" s="133"/>
      <c r="AJ1550" s="133"/>
      <c r="AK1550" s="133"/>
      <c r="AL1550" s="133"/>
      <c r="AM1550" s="133"/>
      <c r="AN1550" s="133"/>
      <c r="AO1550" s="133"/>
      <c r="AP1550" s="133"/>
      <c r="AQ1550" s="133"/>
      <c r="AR1550" s="133"/>
      <c r="AS1550" s="124"/>
      <c r="AT1550" s="134"/>
      <c r="AU1550" s="141"/>
    </row>
    <row r="1551" spans="31:47" ht="12">
      <c r="AE1551" s="131"/>
      <c r="AF1551" s="132"/>
      <c r="AG1551" s="133"/>
      <c r="AH1551" s="133"/>
      <c r="AI1551" s="133"/>
      <c r="AJ1551" s="133"/>
      <c r="AK1551" s="133"/>
      <c r="AL1551" s="133"/>
      <c r="AM1551" s="133"/>
      <c r="AN1551" s="133"/>
      <c r="AO1551" s="133"/>
      <c r="AP1551" s="133"/>
      <c r="AQ1551" s="133"/>
      <c r="AR1551" s="133"/>
      <c r="AS1551" s="124"/>
      <c r="AT1551" s="134"/>
      <c r="AU1551" s="141"/>
    </row>
    <row r="1552" spans="31:47" ht="12">
      <c r="AE1552" s="131"/>
      <c r="AF1552" s="132"/>
      <c r="AG1552" s="133"/>
      <c r="AH1552" s="133"/>
      <c r="AI1552" s="133"/>
      <c r="AJ1552" s="133"/>
      <c r="AK1552" s="133"/>
      <c r="AL1552" s="133"/>
      <c r="AM1552" s="133"/>
      <c r="AN1552" s="133"/>
      <c r="AO1552" s="133"/>
      <c r="AP1552" s="133"/>
      <c r="AQ1552" s="133"/>
      <c r="AR1552" s="133"/>
      <c r="AS1552" s="124"/>
      <c r="AT1552" s="134"/>
      <c r="AU1552" s="141"/>
    </row>
    <row r="1553" spans="31:47" ht="12">
      <c r="AE1553" s="131"/>
      <c r="AF1553" s="132"/>
      <c r="AG1553" s="133"/>
      <c r="AH1553" s="133"/>
      <c r="AI1553" s="133"/>
      <c r="AJ1553" s="133"/>
      <c r="AK1553" s="133"/>
      <c r="AL1553" s="133"/>
      <c r="AM1553" s="133"/>
      <c r="AN1553" s="133"/>
      <c r="AO1553" s="133"/>
      <c r="AP1553" s="133"/>
      <c r="AQ1553" s="133"/>
      <c r="AR1553" s="133"/>
      <c r="AS1553" s="124"/>
      <c r="AT1553" s="134"/>
      <c r="AU1553" s="141"/>
    </row>
    <row r="1554" spans="31:47" ht="12">
      <c r="AE1554" s="131"/>
      <c r="AF1554" s="132"/>
      <c r="AG1554" s="133"/>
      <c r="AH1554" s="133"/>
      <c r="AI1554" s="133"/>
      <c r="AJ1554" s="133"/>
      <c r="AK1554" s="133"/>
      <c r="AL1554" s="133"/>
      <c r="AM1554" s="133"/>
      <c r="AN1554" s="133"/>
      <c r="AO1554" s="133"/>
      <c r="AP1554" s="133"/>
      <c r="AQ1554" s="133"/>
      <c r="AR1554" s="133"/>
      <c r="AS1554" s="124"/>
      <c r="AT1554" s="134"/>
      <c r="AU1554" s="141"/>
    </row>
    <row r="1555" spans="31:47" ht="12">
      <c r="AE1555" s="131"/>
      <c r="AF1555" s="132"/>
      <c r="AG1555" s="133"/>
      <c r="AH1555" s="133"/>
      <c r="AI1555" s="133"/>
      <c r="AJ1555" s="133"/>
      <c r="AK1555" s="133"/>
      <c r="AL1555" s="133"/>
      <c r="AM1555" s="133"/>
      <c r="AN1555" s="133"/>
      <c r="AO1555" s="133"/>
      <c r="AP1555" s="133"/>
      <c r="AQ1555" s="133"/>
      <c r="AR1555" s="133"/>
      <c r="AS1555" s="124"/>
      <c r="AT1555" s="134"/>
      <c r="AU1555" s="141"/>
    </row>
    <row r="1556" spans="31:47" ht="12">
      <c r="AE1556" s="131"/>
      <c r="AF1556" s="132"/>
      <c r="AG1556" s="133"/>
      <c r="AH1556" s="133"/>
      <c r="AI1556" s="133"/>
      <c r="AJ1556" s="133"/>
      <c r="AK1556" s="133"/>
      <c r="AL1556" s="133"/>
      <c r="AM1556" s="133"/>
      <c r="AN1556" s="133"/>
      <c r="AO1556" s="133"/>
      <c r="AP1556" s="133"/>
      <c r="AQ1556" s="133"/>
      <c r="AR1556" s="133"/>
      <c r="AS1556" s="124"/>
      <c r="AT1556" s="134"/>
      <c r="AU1556" s="141"/>
    </row>
    <row r="1557" spans="31:47" ht="12">
      <c r="AE1557" s="131"/>
      <c r="AF1557" s="132"/>
      <c r="AG1557" s="133"/>
      <c r="AH1557" s="133"/>
      <c r="AI1557" s="133"/>
      <c r="AJ1557" s="133"/>
      <c r="AK1557" s="133"/>
      <c r="AL1557" s="133"/>
      <c r="AM1557" s="133"/>
      <c r="AN1557" s="133"/>
      <c r="AO1557" s="133"/>
      <c r="AP1557" s="133"/>
      <c r="AQ1557" s="133"/>
      <c r="AR1557" s="133"/>
      <c r="AS1557" s="124"/>
      <c r="AT1557" s="134"/>
      <c r="AU1557" s="141"/>
    </row>
    <row r="1558" spans="31:47" ht="12">
      <c r="AE1558" s="131"/>
      <c r="AF1558" s="132"/>
      <c r="AG1558" s="133"/>
      <c r="AH1558" s="133"/>
      <c r="AI1558" s="133"/>
      <c r="AJ1558" s="133"/>
      <c r="AK1558" s="133"/>
      <c r="AL1558" s="133"/>
      <c r="AM1558" s="133"/>
      <c r="AN1558" s="133"/>
      <c r="AO1558" s="133"/>
      <c r="AP1558" s="133"/>
      <c r="AQ1558" s="133"/>
      <c r="AR1558" s="133"/>
      <c r="AS1558" s="124"/>
      <c r="AT1558" s="134"/>
      <c r="AU1558" s="141"/>
    </row>
    <row r="1559" spans="31:47" ht="12">
      <c r="AE1559" s="131"/>
      <c r="AF1559" s="132"/>
      <c r="AG1559" s="133"/>
      <c r="AH1559" s="133"/>
      <c r="AI1559" s="133"/>
      <c r="AJ1559" s="133"/>
      <c r="AK1559" s="133"/>
      <c r="AL1559" s="133"/>
      <c r="AM1559" s="133"/>
      <c r="AN1559" s="133"/>
      <c r="AO1559" s="133"/>
      <c r="AP1559" s="133"/>
      <c r="AQ1559" s="133"/>
      <c r="AR1559" s="133"/>
      <c r="AS1559" s="124"/>
      <c r="AT1559" s="134"/>
      <c r="AU1559" s="141"/>
    </row>
    <row r="1560" spans="31:47" ht="12">
      <c r="AE1560" s="131"/>
      <c r="AF1560" s="132"/>
      <c r="AG1560" s="133"/>
      <c r="AH1560" s="133"/>
      <c r="AI1560" s="133"/>
      <c r="AJ1560" s="133"/>
      <c r="AK1560" s="133"/>
      <c r="AL1560" s="133"/>
      <c r="AM1560" s="133"/>
      <c r="AN1560" s="133"/>
      <c r="AO1560" s="133"/>
      <c r="AP1560" s="133"/>
      <c r="AQ1560" s="133"/>
      <c r="AR1560" s="133"/>
      <c r="AS1560" s="124"/>
      <c r="AT1560" s="134"/>
      <c r="AU1560" s="141"/>
    </row>
    <row r="1561" spans="31:47" ht="12">
      <c r="AE1561" s="131"/>
      <c r="AF1561" s="132"/>
      <c r="AG1561" s="133"/>
      <c r="AH1561" s="133"/>
      <c r="AI1561" s="133"/>
      <c r="AJ1561" s="133"/>
      <c r="AK1561" s="133"/>
      <c r="AL1561" s="133"/>
      <c r="AM1561" s="133"/>
      <c r="AN1561" s="133"/>
      <c r="AO1561" s="133"/>
      <c r="AP1561" s="133"/>
      <c r="AQ1561" s="133"/>
      <c r="AR1561" s="133"/>
      <c r="AS1561" s="124"/>
      <c r="AT1561" s="134"/>
      <c r="AU1561" s="141"/>
    </row>
    <row r="1562" spans="31:47" ht="12">
      <c r="AE1562" s="131"/>
      <c r="AF1562" s="132"/>
      <c r="AG1562" s="133"/>
      <c r="AH1562" s="133"/>
      <c r="AI1562" s="133"/>
      <c r="AJ1562" s="133"/>
      <c r="AK1562" s="133"/>
      <c r="AL1562" s="133"/>
      <c r="AM1562" s="133"/>
      <c r="AN1562" s="133"/>
      <c r="AO1562" s="133"/>
      <c r="AP1562" s="133"/>
      <c r="AQ1562" s="133"/>
      <c r="AR1562" s="133"/>
      <c r="AS1562" s="124"/>
      <c r="AT1562" s="134"/>
      <c r="AU1562" s="141"/>
    </row>
    <row r="1563" spans="31:47" ht="12">
      <c r="AE1563" s="131"/>
      <c r="AF1563" s="132"/>
      <c r="AG1563" s="133"/>
      <c r="AH1563" s="133"/>
      <c r="AI1563" s="133"/>
      <c r="AJ1563" s="133"/>
      <c r="AK1563" s="133"/>
      <c r="AL1563" s="133"/>
      <c r="AM1563" s="133"/>
      <c r="AN1563" s="133"/>
      <c r="AO1563" s="133"/>
      <c r="AP1563" s="133"/>
      <c r="AQ1563" s="133"/>
      <c r="AR1563" s="133"/>
      <c r="AS1563" s="124"/>
      <c r="AT1563" s="134"/>
      <c r="AU1563" s="141"/>
    </row>
    <row r="1564" spans="31:47" ht="12">
      <c r="AE1564" s="131"/>
      <c r="AF1564" s="132"/>
      <c r="AG1564" s="133"/>
      <c r="AH1564" s="133"/>
      <c r="AI1564" s="133"/>
      <c r="AJ1564" s="133"/>
      <c r="AK1564" s="133"/>
      <c r="AL1564" s="133"/>
      <c r="AM1564" s="133"/>
      <c r="AN1564" s="133"/>
      <c r="AO1564" s="133"/>
      <c r="AP1564" s="133"/>
      <c r="AQ1564" s="133"/>
      <c r="AR1564" s="133"/>
      <c r="AS1564" s="124"/>
      <c r="AT1564" s="134"/>
      <c r="AU1564" s="141"/>
    </row>
    <row r="1565" spans="31:47" ht="12">
      <c r="AE1565" s="131"/>
      <c r="AF1565" s="132"/>
      <c r="AG1565" s="133"/>
      <c r="AH1565" s="133"/>
      <c r="AI1565" s="133"/>
      <c r="AJ1565" s="133"/>
      <c r="AK1565" s="133"/>
      <c r="AL1565" s="133"/>
      <c r="AM1565" s="133"/>
      <c r="AN1565" s="133"/>
      <c r="AO1565" s="133"/>
      <c r="AP1565" s="133"/>
      <c r="AQ1565" s="133"/>
      <c r="AR1565" s="133"/>
      <c r="AS1565" s="124"/>
      <c r="AT1565" s="134"/>
      <c r="AU1565" s="141"/>
    </row>
    <row r="1566" spans="31:47" ht="12">
      <c r="AE1566" s="131"/>
      <c r="AF1566" s="132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24"/>
      <c r="AT1566" s="134"/>
      <c r="AU1566" s="141"/>
    </row>
    <row r="1567" spans="31:47" ht="12">
      <c r="AE1567" s="131"/>
      <c r="AF1567" s="132"/>
      <c r="AG1567" s="133"/>
      <c r="AH1567" s="133"/>
      <c r="AI1567" s="133"/>
      <c r="AJ1567" s="133"/>
      <c r="AK1567" s="133"/>
      <c r="AL1567" s="133"/>
      <c r="AM1567" s="133"/>
      <c r="AN1567" s="133"/>
      <c r="AO1567" s="133"/>
      <c r="AP1567" s="133"/>
      <c r="AQ1567" s="133"/>
      <c r="AR1567" s="133"/>
      <c r="AS1567" s="124"/>
      <c r="AT1567" s="134"/>
      <c r="AU1567" s="141"/>
    </row>
    <row r="1568" spans="31:47" ht="12">
      <c r="AE1568" s="131"/>
      <c r="AF1568" s="132"/>
      <c r="AG1568" s="133"/>
      <c r="AH1568" s="133"/>
      <c r="AI1568" s="133"/>
      <c r="AJ1568" s="133"/>
      <c r="AK1568" s="133"/>
      <c r="AL1568" s="133"/>
      <c r="AM1568" s="133"/>
      <c r="AN1568" s="133"/>
      <c r="AO1568" s="133"/>
      <c r="AP1568" s="133"/>
      <c r="AQ1568" s="133"/>
      <c r="AR1568" s="133"/>
      <c r="AS1568" s="124"/>
      <c r="AT1568" s="134"/>
      <c r="AU1568" s="141"/>
    </row>
    <row r="1569" spans="31:47" ht="12">
      <c r="AE1569" s="131"/>
      <c r="AF1569" s="132"/>
      <c r="AG1569" s="133"/>
      <c r="AH1569" s="133"/>
      <c r="AI1569" s="133"/>
      <c r="AJ1569" s="133"/>
      <c r="AK1569" s="133"/>
      <c r="AL1569" s="133"/>
      <c r="AM1569" s="133"/>
      <c r="AN1569" s="133"/>
      <c r="AO1569" s="133"/>
      <c r="AP1569" s="133"/>
      <c r="AQ1569" s="133"/>
      <c r="AR1569" s="133"/>
      <c r="AS1569" s="124"/>
      <c r="AT1569" s="134"/>
      <c r="AU1569" s="141"/>
    </row>
    <row r="1570" spans="31:47" ht="12">
      <c r="AE1570" s="131"/>
      <c r="AF1570" s="132"/>
      <c r="AG1570" s="133"/>
      <c r="AH1570" s="133"/>
      <c r="AI1570" s="133"/>
      <c r="AJ1570" s="133"/>
      <c r="AK1570" s="133"/>
      <c r="AL1570" s="133"/>
      <c r="AM1570" s="133"/>
      <c r="AN1570" s="133"/>
      <c r="AO1570" s="133"/>
      <c r="AP1570" s="133"/>
      <c r="AQ1570" s="133"/>
      <c r="AR1570" s="133"/>
      <c r="AS1570" s="124"/>
      <c r="AT1570" s="134"/>
      <c r="AU1570" s="141"/>
    </row>
    <row r="1571" spans="31:47" ht="12">
      <c r="AE1571" s="131"/>
      <c r="AF1571" s="132"/>
      <c r="AG1571" s="133"/>
      <c r="AH1571" s="133"/>
      <c r="AI1571" s="133"/>
      <c r="AJ1571" s="133"/>
      <c r="AK1571" s="133"/>
      <c r="AL1571" s="133"/>
      <c r="AM1571" s="133"/>
      <c r="AN1571" s="133"/>
      <c r="AO1571" s="133"/>
      <c r="AP1571" s="133"/>
      <c r="AQ1571" s="133"/>
      <c r="AR1571" s="133"/>
      <c r="AS1571" s="124"/>
      <c r="AT1571" s="134"/>
      <c r="AU1571" s="141"/>
    </row>
    <row r="1572" spans="31:47" ht="12">
      <c r="AE1572" s="131"/>
      <c r="AF1572" s="132"/>
      <c r="AG1572" s="133"/>
      <c r="AH1572" s="133"/>
      <c r="AI1572" s="133"/>
      <c r="AJ1572" s="133"/>
      <c r="AK1572" s="133"/>
      <c r="AL1572" s="133"/>
      <c r="AM1572" s="133"/>
      <c r="AN1572" s="133"/>
      <c r="AO1572" s="133"/>
      <c r="AP1572" s="133"/>
      <c r="AQ1572" s="133"/>
      <c r="AR1572" s="133"/>
      <c r="AS1572" s="124"/>
      <c r="AT1572" s="134"/>
      <c r="AU1572" s="141"/>
    </row>
    <row r="1573" spans="31:47" ht="12">
      <c r="AE1573" s="131"/>
      <c r="AF1573" s="132"/>
      <c r="AG1573" s="133"/>
      <c r="AH1573" s="133"/>
      <c r="AI1573" s="133"/>
      <c r="AJ1573" s="133"/>
      <c r="AK1573" s="133"/>
      <c r="AL1573" s="133"/>
      <c r="AM1573" s="133"/>
      <c r="AN1573" s="133"/>
      <c r="AO1573" s="133"/>
      <c r="AP1573" s="133"/>
      <c r="AQ1573" s="133"/>
      <c r="AR1573" s="133"/>
      <c r="AS1573" s="124"/>
      <c r="AT1573" s="134"/>
      <c r="AU1573" s="141"/>
    </row>
    <row r="1574" spans="31:47" ht="12">
      <c r="AE1574" s="131"/>
      <c r="AF1574" s="132"/>
      <c r="AG1574" s="133"/>
      <c r="AH1574" s="133"/>
      <c r="AI1574" s="133"/>
      <c r="AJ1574" s="133"/>
      <c r="AK1574" s="133"/>
      <c r="AL1574" s="133"/>
      <c r="AM1574" s="133"/>
      <c r="AN1574" s="133"/>
      <c r="AO1574" s="133"/>
      <c r="AP1574" s="133"/>
      <c r="AQ1574" s="133"/>
      <c r="AR1574" s="133"/>
      <c r="AS1574" s="124"/>
      <c r="AT1574" s="134"/>
      <c r="AU1574" s="141"/>
    </row>
    <row r="1575" spans="31:47" ht="12">
      <c r="AE1575" s="131"/>
      <c r="AF1575" s="132"/>
      <c r="AG1575" s="133"/>
      <c r="AH1575" s="133"/>
      <c r="AI1575" s="133"/>
      <c r="AJ1575" s="133"/>
      <c r="AK1575" s="133"/>
      <c r="AL1575" s="133"/>
      <c r="AM1575" s="133"/>
      <c r="AN1575" s="133"/>
      <c r="AO1575" s="133"/>
      <c r="AP1575" s="133"/>
      <c r="AQ1575" s="133"/>
      <c r="AR1575" s="133"/>
      <c r="AS1575" s="124"/>
      <c r="AT1575" s="134"/>
      <c r="AU1575" s="141"/>
    </row>
    <row r="1576" spans="31:47" ht="12">
      <c r="AE1576" s="131"/>
      <c r="AF1576" s="132"/>
      <c r="AG1576" s="133"/>
      <c r="AH1576" s="133"/>
      <c r="AI1576" s="133"/>
      <c r="AJ1576" s="133"/>
      <c r="AK1576" s="133"/>
      <c r="AL1576" s="133"/>
      <c r="AM1576" s="133"/>
      <c r="AN1576" s="133"/>
      <c r="AO1576" s="133"/>
      <c r="AP1576" s="133"/>
      <c r="AQ1576" s="133"/>
      <c r="AR1576" s="133"/>
      <c r="AS1576" s="124"/>
      <c r="AT1576" s="134"/>
      <c r="AU1576" s="141"/>
    </row>
    <row r="1577" spans="31:47" ht="12">
      <c r="AE1577" s="131"/>
      <c r="AF1577" s="132"/>
      <c r="AG1577" s="133"/>
      <c r="AH1577" s="133"/>
      <c r="AI1577" s="133"/>
      <c r="AJ1577" s="133"/>
      <c r="AK1577" s="133"/>
      <c r="AL1577" s="133"/>
      <c r="AM1577" s="133"/>
      <c r="AN1577" s="133"/>
      <c r="AO1577" s="133"/>
      <c r="AP1577" s="133"/>
      <c r="AQ1577" s="133"/>
      <c r="AR1577" s="133"/>
      <c r="AS1577" s="124"/>
      <c r="AT1577" s="134"/>
      <c r="AU1577" s="141"/>
    </row>
    <row r="1578" spans="31:47" ht="12">
      <c r="AE1578" s="131"/>
      <c r="AF1578" s="132"/>
      <c r="AG1578" s="133"/>
      <c r="AH1578" s="133"/>
      <c r="AI1578" s="133"/>
      <c r="AJ1578" s="133"/>
      <c r="AK1578" s="133"/>
      <c r="AL1578" s="133"/>
      <c r="AM1578" s="133"/>
      <c r="AN1578" s="133"/>
      <c r="AO1578" s="133"/>
      <c r="AP1578" s="133"/>
      <c r="AQ1578" s="133"/>
      <c r="AR1578" s="133"/>
      <c r="AS1578" s="124"/>
      <c r="AT1578" s="134"/>
      <c r="AU1578" s="141"/>
    </row>
    <row r="1579" spans="31:47" ht="12">
      <c r="AE1579" s="131"/>
      <c r="AF1579" s="132"/>
      <c r="AG1579" s="133"/>
      <c r="AH1579" s="133"/>
      <c r="AI1579" s="133"/>
      <c r="AJ1579" s="133"/>
      <c r="AK1579" s="133"/>
      <c r="AL1579" s="133"/>
      <c r="AM1579" s="133"/>
      <c r="AN1579" s="133"/>
      <c r="AO1579" s="133"/>
      <c r="AP1579" s="133"/>
      <c r="AQ1579" s="133"/>
      <c r="AR1579" s="133"/>
      <c r="AS1579" s="124"/>
      <c r="AT1579" s="134"/>
      <c r="AU1579" s="141"/>
    </row>
    <row r="1580" spans="31:47" ht="12">
      <c r="AE1580" s="131"/>
      <c r="AF1580" s="132"/>
      <c r="AG1580" s="133"/>
      <c r="AH1580" s="133"/>
      <c r="AI1580" s="133"/>
      <c r="AJ1580" s="133"/>
      <c r="AK1580" s="133"/>
      <c r="AL1580" s="133"/>
      <c r="AM1580" s="133"/>
      <c r="AN1580" s="133"/>
      <c r="AO1580" s="133"/>
      <c r="AP1580" s="133"/>
      <c r="AQ1580" s="133"/>
      <c r="AR1580" s="133"/>
      <c r="AS1580" s="124"/>
      <c r="AT1580" s="134"/>
      <c r="AU1580" s="141"/>
    </row>
    <row r="1581" spans="31:47" ht="12">
      <c r="AE1581" s="131"/>
      <c r="AF1581" s="132"/>
      <c r="AG1581" s="133"/>
      <c r="AH1581" s="133"/>
      <c r="AI1581" s="133"/>
      <c r="AJ1581" s="133"/>
      <c r="AK1581" s="133"/>
      <c r="AL1581" s="133"/>
      <c r="AM1581" s="133"/>
      <c r="AN1581" s="133"/>
      <c r="AO1581" s="133"/>
      <c r="AP1581" s="133"/>
      <c r="AQ1581" s="133"/>
      <c r="AR1581" s="133"/>
      <c r="AS1581" s="124"/>
      <c r="AT1581" s="134"/>
      <c r="AU1581" s="141"/>
    </row>
    <row r="1582" spans="31:47" ht="12">
      <c r="AE1582" s="131"/>
      <c r="AF1582" s="132"/>
      <c r="AG1582" s="133"/>
      <c r="AH1582" s="133"/>
      <c r="AI1582" s="133"/>
      <c r="AJ1582" s="133"/>
      <c r="AK1582" s="133"/>
      <c r="AL1582" s="133"/>
      <c r="AM1582" s="133"/>
      <c r="AN1582" s="133"/>
      <c r="AO1582" s="133"/>
      <c r="AP1582" s="133"/>
      <c r="AQ1582" s="133"/>
      <c r="AR1582" s="133"/>
      <c r="AS1582" s="124"/>
      <c r="AT1582" s="134"/>
      <c r="AU1582" s="141"/>
    </row>
    <row r="1583" spans="31:47" ht="12">
      <c r="AE1583" s="131"/>
      <c r="AF1583" s="132"/>
      <c r="AG1583" s="133"/>
      <c r="AH1583" s="133"/>
      <c r="AI1583" s="133"/>
      <c r="AJ1583" s="133"/>
      <c r="AK1583" s="133"/>
      <c r="AL1583" s="133"/>
      <c r="AM1583" s="133"/>
      <c r="AN1583" s="133"/>
      <c r="AO1583" s="133"/>
      <c r="AP1583" s="133"/>
      <c r="AQ1583" s="133"/>
      <c r="AR1583" s="133"/>
      <c r="AS1583" s="124"/>
      <c r="AT1583" s="134"/>
      <c r="AU1583" s="141"/>
    </row>
    <row r="1584" spans="31:47" ht="12">
      <c r="AE1584" s="131"/>
      <c r="AF1584" s="132"/>
      <c r="AG1584" s="133"/>
      <c r="AH1584" s="133"/>
      <c r="AI1584" s="133"/>
      <c r="AJ1584" s="133"/>
      <c r="AK1584" s="133"/>
      <c r="AL1584" s="133"/>
      <c r="AM1584" s="133"/>
      <c r="AN1584" s="133"/>
      <c r="AO1584" s="133"/>
      <c r="AP1584" s="133"/>
      <c r="AQ1584" s="133"/>
      <c r="AR1584" s="133"/>
      <c r="AS1584" s="124"/>
      <c r="AT1584" s="134"/>
      <c r="AU1584" s="141"/>
    </row>
    <row r="1585" spans="31:47" ht="12">
      <c r="AE1585" s="131"/>
      <c r="AF1585" s="132"/>
      <c r="AG1585" s="133"/>
      <c r="AH1585" s="133"/>
      <c r="AI1585" s="133"/>
      <c r="AJ1585" s="133"/>
      <c r="AK1585" s="133"/>
      <c r="AL1585" s="133"/>
      <c r="AM1585" s="133"/>
      <c r="AN1585" s="133"/>
      <c r="AO1585" s="133"/>
      <c r="AP1585" s="133"/>
      <c r="AQ1585" s="133"/>
      <c r="AR1585" s="133"/>
      <c r="AS1585" s="124"/>
      <c r="AT1585" s="134"/>
      <c r="AU1585" s="141"/>
    </row>
    <row r="1586" spans="31:47" ht="12">
      <c r="AE1586" s="131"/>
      <c r="AF1586" s="132"/>
      <c r="AG1586" s="133"/>
      <c r="AH1586" s="133"/>
      <c r="AI1586" s="133"/>
      <c r="AJ1586" s="133"/>
      <c r="AK1586" s="133"/>
      <c r="AL1586" s="133"/>
      <c r="AM1586" s="133"/>
      <c r="AN1586" s="133"/>
      <c r="AO1586" s="133"/>
      <c r="AP1586" s="133"/>
      <c r="AQ1586" s="133"/>
      <c r="AR1586" s="133"/>
      <c r="AS1586" s="124"/>
      <c r="AT1586" s="134"/>
      <c r="AU1586" s="141"/>
    </row>
    <row r="1587" spans="31:47" ht="12">
      <c r="AE1587" s="131"/>
      <c r="AF1587" s="132"/>
      <c r="AG1587" s="133"/>
      <c r="AH1587" s="133"/>
      <c r="AI1587" s="133"/>
      <c r="AJ1587" s="133"/>
      <c r="AK1587" s="133"/>
      <c r="AL1587" s="133"/>
      <c r="AM1587" s="133"/>
      <c r="AN1587" s="133"/>
      <c r="AO1587" s="133"/>
      <c r="AP1587" s="133"/>
      <c r="AQ1587" s="133"/>
      <c r="AR1587" s="133"/>
      <c r="AS1587" s="124"/>
      <c r="AT1587" s="134"/>
      <c r="AU1587" s="141"/>
    </row>
    <row r="1588" spans="31:47" ht="12">
      <c r="AE1588" s="131"/>
      <c r="AF1588" s="132"/>
      <c r="AG1588" s="133"/>
      <c r="AH1588" s="133"/>
      <c r="AI1588" s="133"/>
      <c r="AJ1588" s="133"/>
      <c r="AK1588" s="133"/>
      <c r="AL1588" s="133"/>
      <c r="AM1588" s="133"/>
      <c r="AN1588" s="133"/>
      <c r="AO1588" s="133"/>
      <c r="AP1588" s="133"/>
      <c r="AQ1588" s="133"/>
      <c r="AR1588" s="133"/>
      <c r="AS1588" s="124"/>
      <c r="AT1588" s="134"/>
      <c r="AU1588" s="141"/>
    </row>
    <row r="1589" spans="31:47" ht="12">
      <c r="AE1589" s="131"/>
      <c r="AF1589" s="132"/>
      <c r="AG1589" s="133"/>
      <c r="AH1589" s="133"/>
      <c r="AI1589" s="133"/>
      <c r="AJ1589" s="133"/>
      <c r="AK1589" s="133"/>
      <c r="AL1589" s="133"/>
      <c r="AM1589" s="133"/>
      <c r="AN1589" s="133"/>
      <c r="AO1589" s="133"/>
      <c r="AP1589" s="133"/>
      <c r="AQ1589" s="133"/>
      <c r="AR1589" s="133"/>
      <c r="AS1589" s="124"/>
      <c r="AT1589" s="134"/>
      <c r="AU1589" s="141"/>
    </row>
    <row r="1590" spans="31:47" ht="12">
      <c r="AE1590" s="131"/>
      <c r="AF1590" s="132"/>
      <c r="AG1590" s="133"/>
      <c r="AH1590" s="133"/>
      <c r="AI1590" s="133"/>
      <c r="AJ1590" s="133"/>
      <c r="AK1590" s="133"/>
      <c r="AL1590" s="133"/>
      <c r="AM1590" s="133"/>
      <c r="AN1590" s="133"/>
      <c r="AO1590" s="133"/>
      <c r="AP1590" s="133"/>
      <c r="AQ1590" s="133"/>
      <c r="AR1590" s="133"/>
      <c r="AS1590" s="124"/>
      <c r="AT1590" s="134"/>
      <c r="AU1590" s="141"/>
    </row>
    <row r="1591" spans="31:47" ht="12">
      <c r="AE1591" s="131"/>
      <c r="AF1591" s="132"/>
      <c r="AG1591" s="133"/>
      <c r="AH1591" s="133"/>
      <c r="AI1591" s="133"/>
      <c r="AJ1591" s="133"/>
      <c r="AK1591" s="133"/>
      <c r="AL1591" s="133"/>
      <c r="AM1591" s="133"/>
      <c r="AN1591" s="133"/>
      <c r="AO1591" s="133"/>
      <c r="AP1591" s="133"/>
      <c r="AQ1591" s="133"/>
      <c r="AR1591" s="133"/>
      <c r="AS1591" s="124"/>
      <c r="AT1591" s="134"/>
      <c r="AU1591" s="141"/>
    </row>
    <row r="1592" spans="31:47" ht="12">
      <c r="AE1592" s="131"/>
      <c r="AF1592" s="132"/>
      <c r="AG1592" s="133"/>
      <c r="AH1592" s="133"/>
      <c r="AI1592" s="133"/>
      <c r="AJ1592" s="133"/>
      <c r="AK1592" s="133"/>
      <c r="AL1592" s="133"/>
      <c r="AM1592" s="133"/>
      <c r="AN1592" s="133"/>
      <c r="AO1592" s="133"/>
      <c r="AP1592" s="133"/>
      <c r="AQ1592" s="133"/>
      <c r="AR1592" s="133"/>
      <c r="AS1592" s="124"/>
      <c r="AT1592" s="134"/>
      <c r="AU1592" s="141"/>
    </row>
    <row r="1593" spans="31:47" ht="12">
      <c r="AE1593" s="131"/>
      <c r="AF1593" s="132"/>
      <c r="AG1593" s="133"/>
      <c r="AH1593" s="133"/>
      <c r="AI1593" s="133"/>
      <c r="AJ1593" s="133"/>
      <c r="AK1593" s="133"/>
      <c r="AL1593" s="133"/>
      <c r="AM1593" s="133"/>
      <c r="AN1593" s="133"/>
      <c r="AO1593" s="133"/>
      <c r="AP1593" s="133"/>
      <c r="AQ1593" s="133"/>
      <c r="AR1593" s="133"/>
      <c r="AS1593" s="124"/>
      <c r="AT1593" s="134"/>
      <c r="AU1593" s="141"/>
    </row>
    <row r="1594" spans="31:47" ht="12">
      <c r="AE1594" s="131"/>
      <c r="AF1594" s="132"/>
      <c r="AG1594" s="133"/>
      <c r="AH1594" s="133"/>
      <c r="AI1594" s="133"/>
      <c r="AJ1594" s="133"/>
      <c r="AK1594" s="133"/>
      <c r="AL1594" s="133"/>
      <c r="AM1594" s="133"/>
      <c r="AN1594" s="133"/>
      <c r="AO1594" s="133"/>
      <c r="AP1594" s="133"/>
      <c r="AQ1594" s="133"/>
      <c r="AR1594" s="133"/>
      <c r="AS1594" s="124"/>
      <c r="AT1594" s="134"/>
      <c r="AU1594" s="141"/>
    </row>
    <row r="1595" spans="31:47" ht="12">
      <c r="AE1595" s="131"/>
      <c r="AF1595" s="132"/>
      <c r="AG1595" s="133"/>
      <c r="AH1595" s="133"/>
      <c r="AI1595" s="133"/>
      <c r="AJ1595" s="133"/>
      <c r="AK1595" s="133"/>
      <c r="AL1595" s="133"/>
      <c r="AM1595" s="133"/>
      <c r="AN1595" s="133"/>
      <c r="AO1595" s="133"/>
      <c r="AP1595" s="133"/>
      <c r="AQ1595" s="133"/>
      <c r="AR1595" s="133"/>
      <c r="AS1595" s="124"/>
      <c r="AT1595" s="134"/>
      <c r="AU1595" s="141"/>
    </row>
    <row r="1596" spans="31:47" ht="12">
      <c r="AE1596" s="131"/>
      <c r="AF1596" s="132"/>
      <c r="AG1596" s="133"/>
      <c r="AH1596" s="133"/>
      <c r="AI1596" s="133"/>
      <c r="AJ1596" s="133"/>
      <c r="AK1596" s="133"/>
      <c r="AL1596" s="133"/>
      <c r="AM1596" s="133"/>
      <c r="AN1596" s="133"/>
      <c r="AO1596" s="133"/>
      <c r="AP1596" s="133"/>
      <c r="AQ1596" s="133"/>
      <c r="AR1596" s="133"/>
      <c r="AS1596" s="124"/>
      <c r="AT1596" s="134"/>
      <c r="AU1596" s="141"/>
    </row>
    <row r="1597" spans="31:47" ht="12">
      <c r="AE1597" s="131"/>
      <c r="AF1597" s="132"/>
      <c r="AG1597" s="133"/>
      <c r="AH1597" s="133"/>
      <c r="AI1597" s="133"/>
      <c r="AJ1597" s="133"/>
      <c r="AK1597" s="133"/>
      <c r="AL1597" s="133"/>
      <c r="AM1597" s="133"/>
      <c r="AN1597" s="133"/>
      <c r="AO1597" s="133"/>
      <c r="AP1597" s="133"/>
      <c r="AQ1597" s="133"/>
      <c r="AR1597" s="133"/>
      <c r="AS1597" s="124"/>
      <c r="AT1597" s="134"/>
      <c r="AU1597" s="141"/>
    </row>
    <row r="1598" spans="31:47" ht="12">
      <c r="AE1598" s="131"/>
      <c r="AF1598" s="132"/>
      <c r="AG1598" s="133"/>
      <c r="AH1598" s="133"/>
      <c r="AI1598" s="133"/>
      <c r="AJ1598" s="133"/>
      <c r="AK1598" s="133"/>
      <c r="AL1598" s="133"/>
      <c r="AM1598" s="133"/>
      <c r="AN1598" s="133"/>
      <c r="AO1598" s="133"/>
      <c r="AP1598" s="133"/>
      <c r="AQ1598" s="133"/>
      <c r="AR1598" s="133"/>
      <c r="AS1598" s="124"/>
      <c r="AT1598" s="134"/>
      <c r="AU1598" s="141"/>
    </row>
    <row r="1599" spans="31:47" ht="12">
      <c r="AE1599" s="131"/>
      <c r="AF1599" s="132"/>
      <c r="AG1599" s="133"/>
      <c r="AH1599" s="133"/>
      <c r="AI1599" s="133"/>
      <c r="AJ1599" s="133"/>
      <c r="AK1599" s="133"/>
      <c r="AL1599" s="133"/>
      <c r="AM1599" s="133"/>
      <c r="AN1599" s="133"/>
      <c r="AO1599" s="133"/>
      <c r="AP1599" s="133"/>
      <c r="AQ1599" s="133"/>
      <c r="AR1599" s="133"/>
      <c r="AS1599" s="124"/>
      <c r="AT1599" s="134"/>
      <c r="AU1599" s="141"/>
    </row>
    <row r="1600" spans="31:47" ht="12">
      <c r="AE1600" s="131"/>
      <c r="AF1600" s="132"/>
      <c r="AG1600" s="133"/>
      <c r="AH1600" s="133"/>
      <c r="AI1600" s="133"/>
      <c r="AJ1600" s="133"/>
      <c r="AK1600" s="133"/>
      <c r="AL1600" s="133"/>
      <c r="AM1600" s="133"/>
      <c r="AN1600" s="133"/>
      <c r="AO1600" s="133"/>
      <c r="AP1600" s="133"/>
      <c r="AQ1600" s="133"/>
      <c r="AR1600" s="133"/>
      <c r="AS1600" s="124"/>
      <c r="AT1600" s="134"/>
      <c r="AU1600" s="141"/>
    </row>
    <row r="1601" spans="31:47" ht="12">
      <c r="AE1601" s="131"/>
      <c r="AF1601" s="132"/>
      <c r="AG1601" s="133"/>
      <c r="AH1601" s="133"/>
      <c r="AI1601" s="133"/>
      <c r="AJ1601" s="133"/>
      <c r="AK1601" s="133"/>
      <c r="AL1601" s="133"/>
      <c r="AM1601" s="133"/>
      <c r="AN1601" s="133"/>
      <c r="AO1601" s="133"/>
      <c r="AP1601" s="133"/>
      <c r="AQ1601" s="133"/>
      <c r="AR1601" s="133"/>
      <c r="AS1601" s="124"/>
      <c r="AT1601" s="134"/>
      <c r="AU1601" s="141"/>
    </row>
    <row r="1602" spans="31:47" ht="12">
      <c r="AE1602" s="131"/>
      <c r="AF1602" s="132"/>
      <c r="AG1602" s="133"/>
      <c r="AH1602" s="133"/>
      <c r="AI1602" s="133"/>
      <c r="AJ1602" s="133"/>
      <c r="AK1602" s="133"/>
      <c r="AL1602" s="133"/>
      <c r="AM1602" s="133"/>
      <c r="AN1602" s="133"/>
      <c r="AO1602" s="133"/>
      <c r="AP1602" s="133"/>
      <c r="AQ1602" s="133"/>
      <c r="AR1602" s="133"/>
      <c r="AS1602" s="124"/>
      <c r="AT1602" s="134"/>
      <c r="AU1602" s="141"/>
    </row>
    <row r="1603" spans="31:47" ht="12">
      <c r="AE1603" s="131"/>
      <c r="AF1603" s="132"/>
      <c r="AG1603" s="133"/>
      <c r="AH1603" s="133"/>
      <c r="AI1603" s="133"/>
      <c r="AJ1603" s="133"/>
      <c r="AK1603" s="133"/>
      <c r="AL1603" s="133"/>
      <c r="AM1603" s="133"/>
      <c r="AN1603" s="133"/>
      <c r="AO1603" s="133"/>
      <c r="AP1603" s="133"/>
      <c r="AQ1603" s="133"/>
      <c r="AR1603" s="133"/>
      <c r="AS1603" s="124"/>
      <c r="AT1603" s="134"/>
      <c r="AU1603" s="141"/>
    </row>
    <row r="1604" spans="31:47" ht="12">
      <c r="AE1604" s="131"/>
      <c r="AF1604" s="132"/>
      <c r="AG1604" s="133"/>
      <c r="AH1604" s="133"/>
      <c r="AI1604" s="133"/>
      <c r="AJ1604" s="133"/>
      <c r="AK1604" s="133"/>
      <c r="AL1604" s="133"/>
      <c r="AM1604" s="133"/>
      <c r="AN1604" s="133"/>
      <c r="AO1604" s="133"/>
      <c r="AP1604" s="133"/>
      <c r="AQ1604" s="133"/>
      <c r="AR1604" s="133"/>
      <c r="AS1604" s="124"/>
      <c r="AT1604" s="134"/>
      <c r="AU1604" s="141"/>
    </row>
    <row r="1605" spans="31:47" ht="12">
      <c r="AE1605" s="131"/>
      <c r="AF1605" s="132"/>
      <c r="AG1605" s="133"/>
      <c r="AH1605" s="133"/>
      <c r="AI1605" s="133"/>
      <c r="AJ1605" s="133"/>
      <c r="AK1605" s="133"/>
      <c r="AL1605" s="133"/>
      <c r="AM1605" s="133"/>
      <c r="AN1605" s="133"/>
      <c r="AO1605" s="133"/>
      <c r="AP1605" s="133"/>
      <c r="AQ1605" s="133"/>
      <c r="AR1605" s="133"/>
      <c r="AS1605" s="124"/>
      <c r="AT1605" s="134"/>
      <c r="AU1605" s="141"/>
    </row>
    <row r="1606" spans="31:47" ht="12">
      <c r="AE1606" s="131"/>
      <c r="AF1606" s="132"/>
      <c r="AG1606" s="133"/>
      <c r="AH1606" s="133"/>
      <c r="AI1606" s="133"/>
      <c r="AJ1606" s="133"/>
      <c r="AK1606" s="133"/>
      <c r="AL1606" s="133"/>
      <c r="AM1606" s="133"/>
      <c r="AN1606" s="133"/>
      <c r="AO1606" s="133"/>
      <c r="AP1606" s="133"/>
      <c r="AQ1606" s="133"/>
      <c r="AR1606" s="133"/>
      <c r="AS1606" s="124"/>
      <c r="AT1606" s="134"/>
      <c r="AU1606" s="141"/>
    </row>
    <row r="1607" spans="31:47" ht="12">
      <c r="AE1607" s="131"/>
      <c r="AF1607" s="132"/>
      <c r="AG1607" s="133"/>
      <c r="AH1607" s="133"/>
      <c r="AI1607" s="133"/>
      <c r="AJ1607" s="133"/>
      <c r="AK1607" s="133"/>
      <c r="AL1607" s="133"/>
      <c r="AM1607" s="133"/>
      <c r="AN1607" s="133"/>
      <c r="AO1607" s="133"/>
      <c r="AP1607" s="133"/>
      <c r="AQ1607" s="133"/>
      <c r="AR1607" s="133"/>
      <c r="AS1607" s="124"/>
      <c r="AT1607" s="134"/>
      <c r="AU1607" s="141"/>
    </row>
    <row r="1608" spans="31:47" ht="12">
      <c r="AE1608" s="131"/>
      <c r="AF1608" s="132"/>
      <c r="AG1608" s="133"/>
      <c r="AH1608" s="133"/>
      <c r="AI1608" s="133"/>
      <c r="AJ1608" s="133"/>
      <c r="AK1608" s="133"/>
      <c r="AL1608" s="133"/>
      <c r="AM1608" s="133"/>
      <c r="AN1608" s="133"/>
      <c r="AO1608" s="133"/>
      <c r="AP1608" s="133"/>
      <c r="AQ1608" s="133"/>
      <c r="AR1608" s="133"/>
      <c r="AS1608" s="124"/>
      <c r="AT1608" s="134"/>
      <c r="AU1608" s="141"/>
    </row>
    <row r="1609" spans="31:47" ht="12">
      <c r="AE1609" s="131"/>
      <c r="AF1609" s="132"/>
      <c r="AG1609" s="133"/>
      <c r="AH1609" s="133"/>
      <c r="AI1609" s="133"/>
      <c r="AJ1609" s="133"/>
      <c r="AK1609" s="133"/>
      <c r="AL1609" s="133"/>
      <c r="AM1609" s="133"/>
      <c r="AN1609" s="133"/>
      <c r="AO1609" s="133"/>
      <c r="AP1609" s="133"/>
      <c r="AQ1609" s="133"/>
      <c r="AR1609" s="133"/>
      <c r="AS1609" s="124"/>
      <c r="AT1609" s="134"/>
      <c r="AU1609" s="141"/>
    </row>
    <row r="1610" spans="31:47" ht="12">
      <c r="AE1610" s="131"/>
      <c r="AF1610" s="132"/>
      <c r="AG1610" s="133"/>
      <c r="AH1610" s="133"/>
      <c r="AI1610" s="133"/>
      <c r="AJ1610" s="133"/>
      <c r="AK1610" s="133"/>
      <c r="AL1610" s="133"/>
      <c r="AM1610" s="133"/>
      <c r="AN1610" s="133"/>
      <c r="AO1610" s="133"/>
      <c r="AP1610" s="133"/>
      <c r="AQ1610" s="133"/>
      <c r="AR1610" s="133"/>
      <c r="AS1610" s="124"/>
      <c r="AT1610" s="134"/>
      <c r="AU1610" s="141"/>
    </row>
    <row r="1611" spans="31:47" ht="12">
      <c r="AE1611" s="131"/>
      <c r="AF1611" s="132"/>
      <c r="AG1611" s="133"/>
      <c r="AH1611" s="133"/>
      <c r="AI1611" s="133"/>
      <c r="AJ1611" s="133"/>
      <c r="AK1611" s="133"/>
      <c r="AL1611" s="133"/>
      <c r="AM1611" s="133"/>
      <c r="AN1611" s="133"/>
      <c r="AO1611" s="133"/>
      <c r="AP1611" s="133"/>
      <c r="AQ1611" s="133"/>
      <c r="AR1611" s="133"/>
      <c r="AS1611" s="124"/>
      <c r="AT1611" s="134"/>
      <c r="AU1611" s="141"/>
    </row>
    <row r="1612" spans="31:47" ht="12">
      <c r="AE1612" s="131"/>
      <c r="AF1612" s="132"/>
      <c r="AG1612" s="133"/>
      <c r="AH1612" s="133"/>
      <c r="AI1612" s="133"/>
      <c r="AJ1612" s="133"/>
      <c r="AK1612" s="133"/>
      <c r="AL1612" s="133"/>
      <c r="AM1612" s="133"/>
      <c r="AN1612" s="133"/>
      <c r="AO1612" s="133"/>
      <c r="AP1612" s="133"/>
      <c r="AQ1612" s="133"/>
      <c r="AR1612" s="133"/>
      <c r="AS1612" s="124"/>
      <c r="AT1612" s="134"/>
      <c r="AU1612" s="141"/>
    </row>
    <row r="1613" spans="31:47" ht="12">
      <c r="AE1613" s="131"/>
      <c r="AF1613" s="132"/>
      <c r="AG1613" s="133"/>
      <c r="AH1613" s="133"/>
      <c r="AI1613" s="133"/>
      <c r="AJ1613" s="133"/>
      <c r="AK1613" s="133"/>
      <c r="AL1613" s="133"/>
      <c r="AM1613" s="133"/>
      <c r="AN1613" s="133"/>
      <c r="AO1613" s="133"/>
      <c r="AP1613" s="133"/>
      <c r="AQ1613" s="133"/>
      <c r="AR1613" s="133"/>
      <c r="AS1613" s="124"/>
      <c r="AT1613" s="134"/>
      <c r="AU1613" s="141"/>
    </row>
    <row r="1614" spans="31:47" ht="12">
      <c r="AE1614" s="131"/>
      <c r="AF1614" s="132"/>
      <c r="AG1614" s="133"/>
      <c r="AH1614" s="133"/>
      <c r="AI1614" s="133"/>
      <c r="AJ1614" s="133"/>
      <c r="AK1614" s="133"/>
      <c r="AL1614" s="133"/>
      <c r="AM1614" s="133"/>
      <c r="AN1614" s="133"/>
      <c r="AO1614" s="133"/>
      <c r="AP1614" s="133"/>
      <c r="AQ1614" s="133"/>
      <c r="AR1614" s="133"/>
      <c r="AS1614" s="124"/>
      <c r="AT1614" s="134"/>
      <c r="AU1614" s="141"/>
    </row>
    <row r="1615" spans="31:47" ht="12">
      <c r="AE1615" s="131"/>
      <c r="AF1615" s="132"/>
      <c r="AG1615" s="133"/>
      <c r="AH1615" s="133"/>
      <c r="AI1615" s="133"/>
      <c r="AJ1615" s="133"/>
      <c r="AK1615" s="133"/>
      <c r="AL1615" s="133"/>
      <c r="AM1615" s="133"/>
      <c r="AN1615" s="133"/>
      <c r="AO1615" s="133"/>
      <c r="AP1615" s="133"/>
      <c r="AQ1615" s="133"/>
      <c r="AR1615" s="133"/>
      <c r="AS1615" s="124"/>
      <c r="AT1615" s="134"/>
      <c r="AU1615" s="141"/>
    </row>
    <row r="1616" spans="31:47" ht="12">
      <c r="AE1616" s="131"/>
      <c r="AF1616" s="132"/>
      <c r="AG1616" s="133"/>
      <c r="AH1616" s="133"/>
      <c r="AI1616" s="133"/>
      <c r="AJ1616" s="133"/>
      <c r="AK1616" s="133"/>
      <c r="AL1616" s="133"/>
      <c r="AM1616" s="133"/>
      <c r="AN1616" s="133"/>
      <c r="AO1616" s="133"/>
      <c r="AP1616" s="133"/>
      <c r="AQ1616" s="133"/>
      <c r="AR1616" s="133"/>
      <c r="AS1616" s="124"/>
      <c r="AT1616" s="134"/>
      <c r="AU1616" s="141"/>
    </row>
    <row r="1617" spans="31:47" ht="12">
      <c r="AE1617" s="131"/>
      <c r="AF1617" s="132"/>
      <c r="AG1617" s="133"/>
      <c r="AH1617" s="133"/>
      <c r="AI1617" s="133"/>
      <c r="AJ1617" s="133"/>
      <c r="AK1617" s="133"/>
      <c r="AL1617" s="133"/>
      <c r="AM1617" s="133"/>
      <c r="AN1617" s="133"/>
      <c r="AO1617" s="133"/>
      <c r="AP1617" s="133"/>
      <c r="AQ1617" s="133"/>
      <c r="AR1617" s="133"/>
      <c r="AS1617" s="124"/>
      <c r="AT1617" s="134"/>
      <c r="AU1617" s="141"/>
    </row>
    <row r="1618" spans="31:47" ht="12">
      <c r="AE1618" s="131"/>
      <c r="AF1618" s="132"/>
      <c r="AG1618" s="133"/>
      <c r="AH1618" s="133"/>
      <c r="AI1618" s="133"/>
      <c r="AJ1618" s="133"/>
      <c r="AK1618" s="133"/>
      <c r="AL1618" s="133"/>
      <c r="AM1618" s="133"/>
      <c r="AN1618" s="133"/>
      <c r="AO1618" s="133"/>
      <c r="AP1618" s="133"/>
      <c r="AQ1618" s="133"/>
      <c r="AR1618" s="133"/>
      <c r="AS1618" s="124"/>
      <c r="AT1618" s="134"/>
      <c r="AU1618" s="141"/>
    </row>
    <row r="1619" spans="31:47" ht="12">
      <c r="AE1619" s="131"/>
      <c r="AF1619" s="132"/>
      <c r="AG1619" s="133"/>
      <c r="AH1619" s="133"/>
      <c r="AI1619" s="133"/>
      <c r="AJ1619" s="133"/>
      <c r="AK1619" s="133"/>
      <c r="AL1619" s="133"/>
      <c r="AM1619" s="133"/>
      <c r="AN1619" s="133"/>
      <c r="AO1619" s="133"/>
      <c r="AP1619" s="133"/>
      <c r="AQ1619" s="133"/>
      <c r="AR1619" s="133"/>
      <c r="AS1619" s="124"/>
      <c r="AT1619" s="134"/>
      <c r="AU1619" s="141"/>
    </row>
    <row r="1620" spans="31:47" ht="12">
      <c r="AE1620" s="131"/>
      <c r="AF1620" s="132"/>
      <c r="AG1620" s="133"/>
      <c r="AH1620" s="133"/>
      <c r="AI1620" s="133"/>
      <c r="AJ1620" s="133"/>
      <c r="AK1620" s="133"/>
      <c r="AL1620" s="133"/>
      <c r="AM1620" s="133"/>
      <c r="AN1620" s="133"/>
      <c r="AO1620" s="133"/>
      <c r="AP1620" s="133"/>
      <c r="AQ1620" s="133"/>
      <c r="AR1620" s="133"/>
      <c r="AS1620" s="124"/>
      <c r="AT1620" s="134"/>
      <c r="AU1620" s="141"/>
    </row>
    <row r="1621" spans="31:47" ht="12">
      <c r="AE1621" s="131"/>
      <c r="AF1621" s="132"/>
      <c r="AG1621" s="133"/>
      <c r="AH1621" s="133"/>
      <c r="AI1621" s="133"/>
      <c r="AJ1621" s="133"/>
      <c r="AK1621" s="133"/>
      <c r="AL1621" s="133"/>
      <c r="AM1621" s="133"/>
      <c r="AN1621" s="133"/>
      <c r="AO1621" s="133"/>
      <c r="AP1621" s="133"/>
      <c r="AQ1621" s="133"/>
      <c r="AR1621" s="133"/>
      <c r="AS1621" s="124"/>
      <c r="AT1621" s="134"/>
      <c r="AU1621" s="141"/>
    </row>
    <row r="1622" spans="31:47" ht="12">
      <c r="AE1622" s="131"/>
      <c r="AF1622" s="132"/>
      <c r="AG1622" s="133"/>
      <c r="AH1622" s="133"/>
      <c r="AI1622" s="133"/>
      <c r="AJ1622" s="133"/>
      <c r="AK1622" s="133"/>
      <c r="AL1622" s="133"/>
      <c r="AM1622" s="133"/>
      <c r="AN1622" s="133"/>
      <c r="AO1622" s="133"/>
      <c r="AP1622" s="133"/>
      <c r="AQ1622" s="133"/>
      <c r="AR1622" s="133"/>
      <c r="AS1622" s="124"/>
      <c r="AT1622" s="134"/>
      <c r="AU1622" s="141"/>
    </row>
    <row r="1623" spans="31:47" ht="12">
      <c r="AE1623" s="131"/>
      <c r="AF1623" s="132"/>
      <c r="AG1623" s="133"/>
      <c r="AH1623" s="133"/>
      <c r="AI1623" s="133"/>
      <c r="AJ1623" s="133"/>
      <c r="AK1623" s="133"/>
      <c r="AL1623" s="133"/>
      <c r="AM1623" s="133"/>
      <c r="AN1623" s="133"/>
      <c r="AO1623" s="133"/>
      <c r="AP1623" s="133"/>
      <c r="AQ1623" s="133"/>
      <c r="AR1623" s="133"/>
      <c r="AS1623" s="124"/>
      <c r="AT1623" s="134"/>
      <c r="AU1623" s="141"/>
    </row>
    <row r="1624" spans="31:47" ht="12">
      <c r="AE1624" s="131"/>
      <c r="AF1624" s="132"/>
      <c r="AG1624" s="133"/>
      <c r="AH1624" s="133"/>
      <c r="AI1624" s="133"/>
      <c r="AJ1624" s="133"/>
      <c r="AK1624" s="133"/>
      <c r="AL1624" s="133"/>
      <c r="AM1624" s="133"/>
      <c r="AN1624" s="133"/>
      <c r="AO1624" s="133"/>
      <c r="AP1624" s="133"/>
      <c r="AQ1624" s="133"/>
      <c r="AR1624" s="133"/>
      <c r="AS1624" s="124"/>
      <c r="AT1624" s="134"/>
      <c r="AU1624" s="141"/>
    </row>
    <row r="1625" spans="31:47" ht="12">
      <c r="AE1625" s="131"/>
      <c r="AF1625" s="132"/>
      <c r="AG1625" s="133"/>
      <c r="AH1625" s="133"/>
      <c r="AI1625" s="133"/>
      <c r="AJ1625" s="133"/>
      <c r="AK1625" s="133"/>
      <c r="AL1625" s="133"/>
      <c r="AM1625" s="133"/>
      <c r="AN1625" s="133"/>
      <c r="AO1625" s="133"/>
      <c r="AP1625" s="133"/>
      <c r="AQ1625" s="133"/>
      <c r="AR1625" s="133"/>
      <c r="AS1625" s="124"/>
      <c r="AT1625" s="134"/>
      <c r="AU1625" s="141"/>
    </row>
    <row r="1626" spans="31:47" ht="12">
      <c r="AE1626" s="131"/>
      <c r="AF1626" s="132"/>
      <c r="AG1626" s="133"/>
      <c r="AH1626" s="133"/>
      <c r="AI1626" s="133"/>
      <c r="AJ1626" s="133"/>
      <c r="AK1626" s="133"/>
      <c r="AL1626" s="133"/>
      <c r="AM1626" s="133"/>
      <c r="AN1626" s="133"/>
      <c r="AO1626" s="133"/>
      <c r="AP1626" s="133"/>
      <c r="AQ1626" s="133"/>
      <c r="AR1626" s="133"/>
      <c r="AS1626" s="124"/>
      <c r="AT1626" s="134"/>
      <c r="AU1626" s="141"/>
    </row>
    <row r="1627" spans="31:47" ht="12">
      <c r="AE1627" s="131"/>
      <c r="AF1627" s="132"/>
      <c r="AG1627" s="133"/>
      <c r="AH1627" s="133"/>
      <c r="AI1627" s="133"/>
      <c r="AJ1627" s="133"/>
      <c r="AK1627" s="133"/>
      <c r="AL1627" s="133"/>
      <c r="AM1627" s="133"/>
      <c r="AN1627" s="133"/>
      <c r="AO1627" s="133"/>
      <c r="AP1627" s="133"/>
      <c r="AQ1627" s="133"/>
      <c r="AR1627" s="133"/>
      <c r="AS1627" s="124"/>
      <c r="AT1627" s="134"/>
      <c r="AU1627" s="141"/>
    </row>
    <row r="1628" spans="31:47" ht="12">
      <c r="AE1628" s="131"/>
      <c r="AF1628" s="132"/>
      <c r="AG1628" s="133"/>
      <c r="AH1628" s="133"/>
      <c r="AI1628" s="133"/>
      <c r="AJ1628" s="133"/>
      <c r="AK1628" s="133"/>
      <c r="AL1628" s="133"/>
      <c r="AM1628" s="133"/>
      <c r="AN1628" s="133"/>
      <c r="AO1628" s="133"/>
      <c r="AP1628" s="133"/>
      <c r="AQ1628" s="133"/>
      <c r="AR1628" s="133"/>
      <c r="AS1628" s="124"/>
      <c r="AT1628" s="134"/>
      <c r="AU1628" s="141"/>
    </row>
    <row r="1629" spans="31:47" ht="12">
      <c r="AE1629" s="131"/>
      <c r="AF1629" s="132"/>
      <c r="AG1629" s="133"/>
      <c r="AH1629" s="133"/>
      <c r="AI1629" s="133"/>
      <c r="AJ1629" s="133"/>
      <c r="AK1629" s="133"/>
      <c r="AL1629" s="133"/>
      <c r="AM1629" s="133"/>
      <c r="AN1629" s="133"/>
      <c r="AO1629" s="133"/>
      <c r="AP1629" s="133"/>
      <c r="AQ1629" s="133"/>
      <c r="AR1629" s="133"/>
      <c r="AS1629" s="124"/>
      <c r="AT1629" s="134"/>
      <c r="AU1629" s="141"/>
    </row>
    <row r="1630" spans="31:47" ht="12">
      <c r="AE1630" s="131"/>
      <c r="AF1630" s="132"/>
      <c r="AG1630" s="133"/>
      <c r="AH1630" s="133"/>
      <c r="AI1630" s="133"/>
      <c r="AJ1630" s="133"/>
      <c r="AK1630" s="133"/>
      <c r="AL1630" s="133"/>
      <c r="AM1630" s="133"/>
      <c r="AN1630" s="133"/>
      <c r="AO1630" s="133"/>
      <c r="AP1630" s="133"/>
      <c r="AQ1630" s="133"/>
      <c r="AR1630" s="133"/>
      <c r="AS1630" s="124"/>
      <c r="AT1630" s="134"/>
      <c r="AU1630" s="141"/>
    </row>
    <row r="1631" spans="31:47" ht="12">
      <c r="AE1631" s="131"/>
      <c r="AF1631" s="132"/>
      <c r="AG1631" s="133"/>
      <c r="AH1631" s="133"/>
      <c r="AI1631" s="133"/>
      <c r="AJ1631" s="133"/>
      <c r="AK1631" s="133"/>
      <c r="AL1631" s="133"/>
      <c r="AM1631" s="133"/>
      <c r="AN1631" s="133"/>
      <c r="AO1631" s="133"/>
      <c r="AP1631" s="133"/>
      <c r="AQ1631" s="133"/>
      <c r="AR1631" s="133"/>
      <c r="AS1631" s="124"/>
      <c r="AT1631" s="134"/>
      <c r="AU1631" s="141"/>
    </row>
    <row r="1632" spans="31:47" ht="12">
      <c r="AE1632" s="131"/>
      <c r="AF1632" s="132"/>
      <c r="AG1632" s="133"/>
      <c r="AH1632" s="133"/>
      <c r="AI1632" s="133"/>
      <c r="AJ1632" s="133"/>
      <c r="AK1632" s="133"/>
      <c r="AL1632" s="133"/>
      <c r="AM1632" s="133"/>
      <c r="AN1632" s="133"/>
      <c r="AO1632" s="133"/>
      <c r="AP1632" s="133"/>
      <c r="AQ1632" s="133"/>
      <c r="AR1632" s="133"/>
      <c r="AS1632" s="124"/>
      <c r="AT1632" s="134"/>
      <c r="AU1632" s="141"/>
    </row>
    <row r="1633" spans="31:47" ht="12">
      <c r="AE1633" s="131"/>
      <c r="AF1633" s="132"/>
      <c r="AG1633" s="133"/>
      <c r="AH1633" s="133"/>
      <c r="AI1633" s="133"/>
      <c r="AJ1633" s="133"/>
      <c r="AK1633" s="133"/>
      <c r="AL1633" s="133"/>
      <c r="AM1633" s="133"/>
      <c r="AN1633" s="133"/>
      <c r="AO1633" s="133"/>
      <c r="AP1633" s="133"/>
      <c r="AQ1633" s="133"/>
      <c r="AR1633" s="133"/>
      <c r="AS1633" s="124"/>
      <c r="AT1633" s="134"/>
      <c r="AU1633" s="141"/>
    </row>
    <row r="1634" spans="31:47" ht="12">
      <c r="AE1634" s="131"/>
      <c r="AF1634" s="132"/>
      <c r="AG1634" s="133"/>
      <c r="AH1634" s="133"/>
      <c r="AI1634" s="133"/>
      <c r="AJ1634" s="133"/>
      <c r="AK1634" s="133"/>
      <c r="AL1634" s="133"/>
      <c r="AM1634" s="133"/>
      <c r="AN1634" s="133"/>
      <c r="AO1634" s="133"/>
      <c r="AP1634" s="133"/>
      <c r="AQ1634" s="133"/>
      <c r="AR1634" s="133"/>
      <c r="AS1634" s="124"/>
      <c r="AT1634" s="134"/>
      <c r="AU1634" s="141"/>
    </row>
    <row r="1635" spans="31:47" ht="12">
      <c r="AE1635" s="131"/>
      <c r="AF1635" s="132"/>
      <c r="AG1635" s="133"/>
      <c r="AH1635" s="133"/>
      <c r="AI1635" s="133"/>
      <c r="AJ1635" s="133"/>
      <c r="AK1635" s="133"/>
      <c r="AL1635" s="133"/>
      <c r="AM1635" s="133"/>
      <c r="AN1635" s="133"/>
      <c r="AO1635" s="133"/>
      <c r="AP1635" s="133"/>
      <c r="AQ1635" s="133"/>
      <c r="AR1635" s="133"/>
      <c r="AS1635" s="124"/>
      <c r="AT1635" s="134"/>
      <c r="AU1635" s="141"/>
    </row>
    <row r="1636" spans="31:47" ht="12">
      <c r="AE1636" s="131"/>
      <c r="AF1636" s="132"/>
      <c r="AG1636" s="133"/>
      <c r="AH1636" s="133"/>
      <c r="AI1636" s="133"/>
      <c r="AJ1636" s="133"/>
      <c r="AK1636" s="133"/>
      <c r="AL1636" s="133"/>
      <c r="AM1636" s="133"/>
      <c r="AN1636" s="133"/>
      <c r="AO1636" s="133"/>
      <c r="AP1636" s="133"/>
      <c r="AQ1636" s="133"/>
      <c r="AR1636" s="133"/>
      <c r="AS1636" s="124"/>
      <c r="AT1636" s="134"/>
      <c r="AU1636" s="141"/>
    </row>
    <row r="1637" spans="31:47" ht="12">
      <c r="AE1637" s="131"/>
      <c r="AF1637" s="132"/>
      <c r="AG1637" s="133"/>
      <c r="AH1637" s="133"/>
      <c r="AI1637" s="133"/>
      <c r="AJ1637" s="133"/>
      <c r="AK1637" s="133"/>
      <c r="AL1637" s="133"/>
      <c r="AM1637" s="133"/>
      <c r="AN1637" s="133"/>
      <c r="AO1637" s="133"/>
      <c r="AP1637" s="133"/>
      <c r="AQ1637" s="133"/>
      <c r="AR1637" s="133"/>
      <c r="AS1637" s="124"/>
      <c r="AT1637" s="134"/>
      <c r="AU1637" s="141"/>
    </row>
    <row r="1638" spans="31:47" ht="12">
      <c r="AE1638" s="131"/>
      <c r="AF1638" s="132"/>
      <c r="AG1638" s="133"/>
      <c r="AH1638" s="133"/>
      <c r="AI1638" s="133"/>
      <c r="AJ1638" s="133"/>
      <c r="AK1638" s="133"/>
      <c r="AL1638" s="133"/>
      <c r="AM1638" s="133"/>
      <c r="AN1638" s="133"/>
      <c r="AO1638" s="133"/>
      <c r="AP1638" s="133"/>
      <c r="AQ1638" s="133"/>
      <c r="AR1638" s="133"/>
      <c r="AS1638" s="124"/>
      <c r="AT1638" s="134"/>
      <c r="AU1638" s="141"/>
    </row>
    <row r="1639" spans="31:47" ht="12">
      <c r="AE1639" s="131"/>
      <c r="AF1639" s="132"/>
      <c r="AG1639" s="133"/>
      <c r="AH1639" s="133"/>
      <c r="AI1639" s="133"/>
      <c r="AJ1639" s="133"/>
      <c r="AK1639" s="133"/>
      <c r="AL1639" s="133"/>
      <c r="AM1639" s="133"/>
      <c r="AN1639" s="133"/>
      <c r="AO1639" s="133"/>
      <c r="AP1639" s="133"/>
      <c r="AQ1639" s="133"/>
      <c r="AR1639" s="133"/>
      <c r="AS1639" s="124"/>
      <c r="AT1639" s="134"/>
      <c r="AU1639" s="141"/>
    </row>
    <row r="1640" spans="31:47" ht="12">
      <c r="AE1640" s="131"/>
      <c r="AF1640" s="132"/>
      <c r="AG1640" s="133"/>
      <c r="AH1640" s="133"/>
      <c r="AI1640" s="133"/>
      <c r="AJ1640" s="133"/>
      <c r="AK1640" s="133"/>
      <c r="AL1640" s="133"/>
      <c r="AM1640" s="133"/>
      <c r="AN1640" s="133"/>
      <c r="AO1640" s="133"/>
      <c r="AP1640" s="133"/>
      <c r="AQ1640" s="133"/>
      <c r="AR1640" s="133"/>
      <c r="AS1640" s="124"/>
      <c r="AT1640" s="134"/>
      <c r="AU1640" s="141"/>
    </row>
    <row r="1641" spans="31:47" ht="12">
      <c r="AE1641" s="131"/>
      <c r="AF1641" s="132"/>
      <c r="AG1641" s="133"/>
      <c r="AH1641" s="133"/>
      <c r="AI1641" s="133"/>
      <c r="AJ1641" s="133"/>
      <c r="AK1641" s="133"/>
      <c r="AL1641" s="133"/>
      <c r="AM1641" s="133"/>
      <c r="AN1641" s="133"/>
      <c r="AO1641" s="133"/>
      <c r="AP1641" s="133"/>
      <c r="AQ1641" s="133"/>
      <c r="AR1641" s="133"/>
      <c r="AS1641" s="124"/>
      <c r="AT1641" s="134"/>
      <c r="AU1641" s="141"/>
    </row>
    <row r="1642" spans="31:47" ht="12">
      <c r="AE1642" s="131"/>
      <c r="AF1642" s="132"/>
      <c r="AG1642" s="133"/>
      <c r="AH1642" s="133"/>
      <c r="AI1642" s="133"/>
      <c r="AJ1642" s="133"/>
      <c r="AK1642" s="133"/>
      <c r="AL1642" s="133"/>
      <c r="AM1642" s="133"/>
      <c r="AN1642" s="133"/>
      <c r="AO1642" s="133"/>
      <c r="AP1642" s="133"/>
      <c r="AQ1642" s="133"/>
      <c r="AR1642" s="133"/>
      <c r="AS1642" s="124"/>
      <c r="AT1642" s="134"/>
      <c r="AU1642" s="141"/>
    </row>
    <row r="1643" spans="31:47" ht="12">
      <c r="AE1643" s="131"/>
      <c r="AF1643" s="132"/>
      <c r="AG1643" s="133"/>
      <c r="AH1643" s="133"/>
      <c r="AI1643" s="133"/>
      <c r="AJ1643" s="133"/>
      <c r="AK1643" s="133"/>
      <c r="AL1643" s="133"/>
      <c r="AM1643" s="133"/>
      <c r="AN1643" s="133"/>
      <c r="AO1643" s="133"/>
      <c r="AP1643" s="133"/>
      <c r="AQ1643" s="133"/>
      <c r="AR1643" s="133"/>
      <c r="AS1643" s="124"/>
      <c r="AT1643" s="134"/>
      <c r="AU1643" s="141"/>
    </row>
    <row r="1644" spans="31:47" ht="12">
      <c r="AE1644" s="131"/>
      <c r="AF1644" s="132"/>
      <c r="AG1644" s="133"/>
      <c r="AH1644" s="133"/>
      <c r="AI1644" s="133"/>
      <c r="AJ1644" s="133"/>
      <c r="AK1644" s="133"/>
      <c r="AL1644" s="133"/>
      <c r="AM1644" s="133"/>
      <c r="AN1644" s="133"/>
      <c r="AO1644" s="133"/>
      <c r="AP1644" s="133"/>
      <c r="AQ1644" s="133"/>
      <c r="AR1644" s="133"/>
      <c r="AS1644" s="124"/>
      <c r="AT1644" s="134"/>
      <c r="AU1644" s="141"/>
    </row>
    <row r="1645" spans="31:47" ht="12">
      <c r="AE1645" s="131"/>
      <c r="AF1645" s="132"/>
      <c r="AG1645" s="133"/>
      <c r="AH1645" s="133"/>
      <c r="AI1645" s="133"/>
      <c r="AJ1645" s="133"/>
      <c r="AK1645" s="133"/>
      <c r="AL1645" s="133"/>
      <c r="AM1645" s="133"/>
      <c r="AN1645" s="133"/>
      <c r="AO1645" s="133"/>
      <c r="AP1645" s="133"/>
      <c r="AQ1645" s="133"/>
      <c r="AR1645" s="133"/>
      <c r="AS1645" s="124"/>
      <c r="AT1645" s="134"/>
      <c r="AU1645" s="141"/>
    </row>
    <row r="1646" spans="31:47" ht="12">
      <c r="AE1646" s="131"/>
      <c r="AF1646" s="132"/>
      <c r="AG1646" s="133"/>
      <c r="AH1646" s="133"/>
      <c r="AI1646" s="133"/>
      <c r="AJ1646" s="133"/>
      <c r="AK1646" s="133"/>
      <c r="AL1646" s="133"/>
      <c r="AM1646" s="133"/>
      <c r="AN1646" s="133"/>
      <c r="AO1646" s="133"/>
      <c r="AP1646" s="133"/>
      <c r="AQ1646" s="133"/>
      <c r="AR1646" s="133"/>
      <c r="AS1646" s="124"/>
      <c r="AT1646" s="134"/>
      <c r="AU1646" s="141"/>
    </row>
    <row r="1647" spans="31:47" ht="12">
      <c r="AE1647" s="131"/>
      <c r="AF1647" s="132"/>
      <c r="AG1647" s="133"/>
      <c r="AH1647" s="133"/>
      <c r="AI1647" s="133"/>
      <c r="AJ1647" s="133"/>
      <c r="AK1647" s="133"/>
      <c r="AL1647" s="133"/>
      <c r="AM1647" s="133"/>
      <c r="AN1647" s="133"/>
      <c r="AO1647" s="133"/>
      <c r="AP1647" s="133"/>
      <c r="AQ1647" s="133"/>
      <c r="AR1647" s="133"/>
      <c r="AS1647" s="124"/>
      <c r="AT1647" s="134"/>
      <c r="AU1647" s="141"/>
    </row>
    <row r="1648" spans="31:47" ht="12">
      <c r="AE1648" s="131"/>
      <c r="AF1648" s="132"/>
      <c r="AG1648" s="133"/>
      <c r="AH1648" s="133"/>
      <c r="AI1648" s="133"/>
      <c r="AJ1648" s="133"/>
      <c r="AK1648" s="133"/>
      <c r="AL1648" s="133"/>
      <c r="AM1648" s="133"/>
      <c r="AN1648" s="133"/>
      <c r="AO1648" s="133"/>
      <c r="AP1648" s="133"/>
      <c r="AQ1648" s="133"/>
      <c r="AR1648" s="133"/>
      <c r="AS1648" s="124"/>
      <c r="AT1648" s="134"/>
      <c r="AU1648" s="141"/>
    </row>
    <row r="1649" spans="31:47" ht="12">
      <c r="AE1649" s="131"/>
      <c r="AF1649" s="132"/>
      <c r="AG1649" s="133"/>
      <c r="AH1649" s="133"/>
      <c r="AI1649" s="133"/>
      <c r="AJ1649" s="133"/>
      <c r="AK1649" s="133"/>
      <c r="AL1649" s="133"/>
      <c r="AM1649" s="133"/>
      <c r="AN1649" s="133"/>
      <c r="AO1649" s="133"/>
      <c r="AP1649" s="133"/>
      <c r="AQ1649" s="133"/>
      <c r="AR1649" s="133"/>
      <c r="AS1649" s="124"/>
      <c r="AT1649" s="134"/>
      <c r="AU1649" s="141"/>
    </row>
    <row r="1650" spans="31:47" ht="12">
      <c r="AE1650" s="131"/>
      <c r="AF1650" s="132"/>
      <c r="AG1650" s="133"/>
      <c r="AH1650" s="133"/>
      <c r="AI1650" s="133"/>
      <c r="AJ1650" s="133"/>
      <c r="AK1650" s="133"/>
      <c r="AL1650" s="133"/>
      <c r="AM1650" s="133"/>
      <c r="AN1650" s="133"/>
      <c r="AO1650" s="133"/>
      <c r="AP1650" s="133"/>
      <c r="AQ1650" s="133"/>
      <c r="AR1650" s="133"/>
      <c r="AS1650" s="124"/>
      <c r="AT1650" s="134"/>
      <c r="AU1650" s="141"/>
    </row>
    <row r="1651" spans="31:47" ht="12">
      <c r="AE1651" s="131"/>
      <c r="AF1651" s="132"/>
      <c r="AG1651" s="133"/>
      <c r="AH1651" s="133"/>
      <c r="AI1651" s="133"/>
      <c r="AJ1651" s="133"/>
      <c r="AK1651" s="133"/>
      <c r="AL1651" s="133"/>
      <c r="AM1651" s="133"/>
      <c r="AN1651" s="133"/>
      <c r="AO1651" s="133"/>
      <c r="AP1651" s="133"/>
      <c r="AQ1651" s="133"/>
      <c r="AR1651" s="133"/>
      <c r="AS1651" s="124"/>
      <c r="AT1651" s="134"/>
      <c r="AU1651" s="141"/>
    </row>
    <row r="1652" spans="31:47" ht="12">
      <c r="AE1652" s="131"/>
      <c r="AF1652" s="132"/>
      <c r="AG1652" s="133"/>
      <c r="AH1652" s="133"/>
      <c r="AI1652" s="133"/>
      <c r="AJ1652" s="133"/>
      <c r="AK1652" s="133"/>
      <c r="AL1652" s="133"/>
      <c r="AM1652" s="133"/>
      <c r="AN1652" s="133"/>
      <c r="AO1652" s="133"/>
      <c r="AP1652" s="133"/>
      <c r="AQ1652" s="133"/>
      <c r="AR1652" s="133"/>
      <c r="AS1652" s="124"/>
      <c r="AT1652" s="134"/>
      <c r="AU1652" s="141"/>
    </row>
    <row r="1653" spans="31:47" ht="12">
      <c r="AE1653" s="131"/>
      <c r="AF1653" s="132"/>
      <c r="AG1653" s="133"/>
      <c r="AH1653" s="133"/>
      <c r="AI1653" s="133"/>
      <c r="AJ1653" s="133"/>
      <c r="AK1653" s="133"/>
      <c r="AL1653" s="133"/>
      <c r="AM1653" s="133"/>
      <c r="AN1653" s="133"/>
      <c r="AO1653" s="133"/>
      <c r="AP1653" s="133"/>
      <c r="AQ1653" s="133"/>
      <c r="AR1653" s="133"/>
      <c r="AS1653" s="124"/>
      <c r="AT1653" s="134"/>
      <c r="AU1653" s="141"/>
    </row>
    <row r="1654" spans="31:47" ht="12">
      <c r="AE1654" s="131"/>
      <c r="AF1654" s="132"/>
      <c r="AG1654" s="133"/>
      <c r="AH1654" s="133"/>
      <c r="AI1654" s="133"/>
      <c r="AJ1654" s="133"/>
      <c r="AK1654" s="133"/>
      <c r="AL1654" s="133"/>
      <c r="AM1654" s="133"/>
      <c r="AN1654" s="133"/>
      <c r="AO1654" s="133"/>
      <c r="AP1654" s="133"/>
      <c r="AQ1654" s="133"/>
      <c r="AR1654" s="133"/>
      <c r="AS1654" s="124"/>
      <c r="AT1654" s="134"/>
      <c r="AU1654" s="141"/>
    </row>
    <row r="1655" spans="31:47" ht="12">
      <c r="AE1655" s="131"/>
      <c r="AF1655" s="132"/>
      <c r="AG1655" s="133"/>
      <c r="AH1655" s="133"/>
      <c r="AI1655" s="133"/>
      <c r="AJ1655" s="133"/>
      <c r="AK1655" s="133"/>
      <c r="AL1655" s="133"/>
      <c r="AM1655" s="133"/>
      <c r="AN1655" s="133"/>
      <c r="AO1655" s="133"/>
      <c r="AP1655" s="133"/>
      <c r="AQ1655" s="133"/>
      <c r="AR1655" s="133"/>
      <c r="AS1655" s="124"/>
      <c r="AT1655" s="134"/>
      <c r="AU1655" s="141"/>
    </row>
    <row r="1656" spans="31:47" ht="12">
      <c r="AE1656" s="131"/>
      <c r="AF1656" s="132"/>
      <c r="AG1656" s="133"/>
      <c r="AH1656" s="133"/>
      <c r="AI1656" s="133"/>
      <c r="AJ1656" s="133"/>
      <c r="AK1656" s="133"/>
      <c r="AL1656" s="133"/>
      <c r="AM1656" s="133"/>
      <c r="AN1656" s="133"/>
      <c r="AO1656" s="133"/>
      <c r="AP1656" s="133"/>
      <c r="AQ1656" s="133"/>
      <c r="AR1656" s="133"/>
      <c r="AS1656" s="124"/>
      <c r="AT1656" s="134"/>
      <c r="AU1656" s="141"/>
    </row>
    <row r="1657" spans="31:47" ht="12">
      <c r="AE1657" s="131"/>
      <c r="AF1657" s="132"/>
      <c r="AG1657" s="133"/>
      <c r="AH1657" s="133"/>
      <c r="AI1657" s="133"/>
      <c r="AJ1657" s="133"/>
      <c r="AK1657" s="133"/>
      <c r="AL1657" s="133"/>
      <c r="AM1657" s="133"/>
      <c r="AN1657" s="133"/>
      <c r="AO1657" s="133"/>
      <c r="AP1657" s="133"/>
      <c r="AQ1657" s="133"/>
      <c r="AR1657" s="133"/>
      <c r="AS1657" s="124"/>
      <c r="AT1657" s="134"/>
      <c r="AU1657" s="141"/>
    </row>
    <row r="1658" spans="31:47" ht="12">
      <c r="AE1658" s="131"/>
      <c r="AF1658" s="132"/>
      <c r="AG1658" s="133"/>
      <c r="AH1658" s="133"/>
      <c r="AI1658" s="133"/>
      <c r="AJ1658" s="133"/>
      <c r="AK1658" s="133"/>
      <c r="AL1658" s="133"/>
      <c r="AM1658" s="133"/>
      <c r="AN1658" s="133"/>
      <c r="AO1658" s="133"/>
      <c r="AP1658" s="133"/>
      <c r="AQ1658" s="133"/>
      <c r="AR1658" s="133"/>
      <c r="AS1658" s="124"/>
      <c r="AT1658" s="134"/>
      <c r="AU1658" s="141"/>
    </row>
    <row r="1659" spans="31:47" ht="12">
      <c r="AE1659" s="131"/>
      <c r="AF1659" s="132"/>
      <c r="AG1659" s="133"/>
      <c r="AH1659" s="133"/>
      <c r="AI1659" s="133"/>
      <c r="AJ1659" s="133"/>
      <c r="AK1659" s="133"/>
      <c r="AL1659" s="133"/>
      <c r="AM1659" s="133"/>
      <c r="AN1659" s="133"/>
      <c r="AO1659" s="133"/>
      <c r="AP1659" s="133"/>
      <c r="AQ1659" s="133"/>
      <c r="AR1659" s="133"/>
      <c r="AS1659" s="124"/>
      <c r="AT1659" s="134"/>
      <c r="AU1659" s="141"/>
    </row>
    <row r="1660" spans="31:47" ht="12">
      <c r="AE1660" s="131"/>
      <c r="AF1660" s="132"/>
      <c r="AG1660" s="133"/>
      <c r="AH1660" s="133"/>
      <c r="AI1660" s="133"/>
      <c r="AJ1660" s="133"/>
      <c r="AK1660" s="133"/>
      <c r="AL1660" s="133"/>
      <c r="AM1660" s="133"/>
      <c r="AN1660" s="133"/>
      <c r="AO1660" s="133"/>
      <c r="AP1660" s="133"/>
      <c r="AQ1660" s="133"/>
      <c r="AR1660" s="133"/>
      <c r="AS1660" s="124"/>
      <c r="AT1660" s="134"/>
      <c r="AU1660" s="141"/>
    </row>
    <row r="1661" spans="31:47" ht="12">
      <c r="AE1661" s="131"/>
      <c r="AF1661" s="132"/>
      <c r="AG1661" s="133"/>
      <c r="AH1661" s="133"/>
      <c r="AI1661" s="133"/>
      <c r="AJ1661" s="133"/>
      <c r="AK1661" s="133"/>
      <c r="AL1661" s="133"/>
      <c r="AM1661" s="133"/>
      <c r="AN1661" s="133"/>
      <c r="AO1661" s="133"/>
      <c r="AP1661" s="133"/>
      <c r="AQ1661" s="133"/>
      <c r="AR1661" s="133"/>
      <c r="AS1661" s="124"/>
      <c r="AT1661" s="134"/>
      <c r="AU1661" s="141"/>
    </row>
    <row r="1662" spans="31:47" ht="12">
      <c r="AE1662" s="131"/>
      <c r="AF1662" s="132"/>
      <c r="AG1662" s="133"/>
      <c r="AH1662" s="133"/>
      <c r="AI1662" s="133"/>
      <c r="AJ1662" s="133"/>
      <c r="AK1662" s="133"/>
      <c r="AL1662" s="133"/>
      <c r="AM1662" s="133"/>
      <c r="AN1662" s="133"/>
      <c r="AO1662" s="133"/>
      <c r="AP1662" s="133"/>
      <c r="AQ1662" s="133"/>
      <c r="AR1662" s="133"/>
      <c r="AS1662" s="124"/>
      <c r="AT1662" s="134"/>
      <c r="AU1662" s="141"/>
    </row>
    <row r="1663" spans="31:47" ht="12">
      <c r="AE1663" s="131"/>
      <c r="AF1663" s="132"/>
      <c r="AG1663" s="133"/>
      <c r="AH1663" s="133"/>
      <c r="AI1663" s="133"/>
      <c r="AJ1663" s="133"/>
      <c r="AK1663" s="133"/>
      <c r="AL1663" s="133"/>
      <c r="AM1663" s="133"/>
      <c r="AN1663" s="133"/>
      <c r="AO1663" s="133"/>
      <c r="AP1663" s="133"/>
      <c r="AQ1663" s="133"/>
      <c r="AR1663" s="133"/>
      <c r="AS1663" s="124"/>
      <c r="AT1663" s="134"/>
      <c r="AU1663" s="141"/>
    </row>
    <row r="1664" spans="31:47" ht="12">
      <c r="AE1664" s="131"/>
      <c r="AF1664" s="132"/>
      <c r="AG1664" s="133"/>
      <c r="AH1664" s="133"/>
      <c r="AI1664" s="133"/>
      <c r="AJ1664" s="133"/>
      <c r="AK1664" s="133"/>
      <c r="AL1664" s="133"/>
      <c r="AM1664" s="133"/>
      <c r="AN1664" s="133"/>
      <c r="AO1664" s="133"/>
      <c r="AP1664" s="133"/>
      <c r="AQ1664" s="133"/>
      <c r="AR1664" s="133"/>
      <c r="AS1664" s="124"/>
      <c r="AT1664" s="134"/>
      <c r="AU1664" s="141"/>
    </row>
    <row r="1665" spans="31:47" ht="12">
      <c r="AE1665" s="131"/>
      <c r="AF1665" s="132"/>
      <c r="AG1665" s="133"/>
      <c r="AH1665" s="133"/>
      <c r="AI1665" s="133"/>
      <c r="AJ1665" s="133"/>
      <c r="AK1665" s="133"/>
      <c r="AL1665" s="133"/>
      <c r="AM1665" s="133"/>
      <c r="AN1665" s="133"/>
      <c r="AO1665" s="133"/>
      <c r="AP1665" s="133"/>
      <c r="AQ1665" s="133"/>
      <c r="AR1665" s="133"/>
      <c r="AS1665" s="124"/>
      <c r="AT1665" s="134"/>
      <c r="AU1665" s="141"/>
    </row>
    <row r="1666" spans="31:47" ht="12">
      <c r="AE1666" s="131"/>
      <c r="AF1666" s="132"/>
      <c r="AG1666" s="133"/>
      <c r="AH1666" s="133"/>
      <c r="AI1666" s="133"/>
      <c r="AJ1666" s="133"/>
      <c r="AK1666" s="133"/>
      <c r="AL1666" s="133"/>
      <c r="AM1666" s="133"/>
      <c r="AN1666" s="133"/>
      <c r="AO1666" s="133"/>
      <c r="AP1666" s="133"/>
      <c r="AQ1666" s="133"/>
      <c r="AR1666" s="133"/>
      <c r="AS1666" s="124"/>
      <c r="AT1666" s="134"/>
      <c r="AU1666" s="141"/>
    </row>
    <row r="1667" spans="31:47" ht="12">
      <c r="AE1667" s="131"/>
      <c r="AF1667" s="132"/>
      <c r="AG1667" s="133"/>
      <c r="AH1667" s="133"/>
      <c r="AI1667" s="133"/>
      <c r="AJ1667" s="133"/>
      <c r="AK1667" s="133"/>
      <c r="AL1667" s="133"/>
      <c r="AM1667" s="133"/>
      <c r="AN1667" s="133"/>
      <c r="AO1667" s="133"/>
      <c r="AP1667" s="133"/>
      <c r="AQ1667" s="133"/>
      <c r="AR1667" s="133"/>
      <c r="AS1667" s="124"/>
      <c r="AT1667" s="134"/>
      <c r="AU1667" s="141"/>
    </row>
    <row r="1668" spans="31:47" ht="12">
      <c r="AE1668" s="131"/>
      <c r="AF1668" s="132"/>
      <c r="AG1668" s="133"/>
      <c r="AH1668" s="133"/>
      <c r="AI1668" s="133"/>
      <c r="AJ1668" s="133"/>
      <c r="AK1668" s="133"/>
      <c r="AL1668" s="133"/>
      <c r="AM1668" s="133"/>
      <c r="AN1668" s="133"/>
      <c r="AO1668" s="133"/>
      <c r="AP1668" s="133"/>
      <c r="AQ1668" s="133"/>
      <c r="AR1668" s="133"/>
      <c r="AS1668" s="124"/>
      <c r="AT1668" s="134"/>
      <c r="AU1668" s="141"/>
    </row>
    <row r="1669" spans="31:47" ht="12">
      <c r="AE1669" s="131"/>
      <c r="AF1669" s="132"/>
      <c r="AG1669" s="133"/>
      <c r="AH1669" s="133"/>
      <c r="AI1669" s="133"/>
      <c r="AJ1669" s="133"/>
      <c r="AK1669" s="133"/>
      <c r="AL1669" s="133"/>
      <c r="AM1669" s="133"/>
      <c r="AN1669" s="133"/>
      <c r="AO1669" s="133"/>
      <c r="AP1669" s="133"/>
      <c r="AQ1669" s="133"/>
      <c r="AR1669" s="133"/>
      <c r="AS1669" s="124"/>
      <c r="AT1669" s="134"/>
      <c r="AU1669" s="141"/>
    </row>
    <row r="1670" spans="31:47" ht="12">
      <c r="AE1670" s="131"/>
      <c r="AF1670" s="132"/>
      <c r="AG1670" s="133"/>
      <c r="AH1670" s="133"/>
      <c r="AI1670" s="133"/>
      <c r="AJ1670" s="133"/>
      <c r="AK1670" s="133"/>
      <c r="AL1670" s="133"/>
      <c r="AM1670" s="133"/>
      <c r="AN1670" s="133"/>
      <c r="AO1670" s="133"/>
      <c r="AP1670" s="133"/>
      <c r="AQ1670" s="133"/>
      <c r="AR1670" s="133"/>
      <c r="AS1670" s="124"/>
      <c r="AT1670" s="134"/>
      <c r="AU1670" s="141"/>
    </row>
    <row r="1671" spans="31:47" ht="12">
      <c r="AE1671" s="131"/>
      <c r="AF1671" s="132"/>
      <c r="AG1671" s="133"/>
      <c r="AH1671" s="133"/>
      <c r="AI1671" s="133"/>
      <c r="AJ1671" s="133"/>
      <c r="AK1671" s="133"/>
      <c r="AL1671" s="133"/>
      <c r="AM1671" s="133"/>
      <c r="AN1671" s="133"/>
      <c r="AO1671" s="133"/>
      <c r="AP1671" s="133"/>
      <c r="AQ1671" s="133"/>
      <c r="AR1671" s="133"/>
      <c r="AS1671" s="124"/>
      <c r="AT1671" s="134"/>
      <c r="AU1671" s="141"/>
    </row>
    <row r="1672" spans="31:47" ht="12">
      <c r="AE1672" s="131"/>
      <c r="AF1672" s="132"/>
      <c r="AG1672" s="133"/>
      <c r="AH1672" s="133"/>
      <c r="AI1672" s="133"/>
      <c r="AJ1672" s="133"/>
      <c r="AK1672" s="133"/>
      <c r="AL1672" s="133"/>
      <c r="AM1672" s="133"/>
      <c r="AN1672" s="133"/>
      <c r="AO1672" s="133"/>
      <c r="AP1672" s="133"/>
      <c r="AQ1672" s="133"/>
      <c r="AR1672" s="133"/>
      <c r="AS1672" s="124"/>
      <c r="AT1672" s="134"/>
      <c r="AU1672" s="141"/>
    </row>
    <row r="1673" spans="31:47" ht="12">
      <c r="AE1673" s="131"/>
      <c r="AF1673" s="132"/>
      <c r="AG1673" s="133"/>
      <c r="AH1673" s="133"/>
      <c r="AI1673" s="133"/>
      <c r="AJ1673" s="133"/>
      <c r="AK1673" s="133"/>
      <c r="AL1673" s="133"/>
      <c r="AM1673" s="133"/>
      <c r="AN1673" s="133"/>
      <c r="AO1673" s="133"/>
      <c r="AP1673" s="133"/>
      <c r="AQ1673" s="133"/>
      <c r="AR1673" s="133"/>
      <c r="AS1673" s="124"/>
      <c r="AT1673" s="134"/>
      <c r="AU1673" s="141"/>
    </row>
    <row r="1674" spans="31:47" ht="12">
      <c r="AE1674" s="131"/>
      <c r="AF1674" s="132"/>
      <c r="AG1674" s="133"/>
      <c r="AH1674" s="133"/>
      <c r="AI1674" s="133"/>
      <c r="AJ1674" s="133"/>
      <c r="AK1674" s="133"/>
      <c r="AL1674" s="133"/>
      <c r="AM1674" s="133"/>
      <c r="AN1674" s="133"/>
      <c r="AO1674" s="133"/>
      <c r="AP1674" s="133"/>
      <c r="AQ1674" s="133"/>
      <c r="AR1674" s="133"/>
      <c r="AS1674" s="124"/>
      <c r="AT1674" s="134"/>
      <c r="AU1674" s="141"/>
    </row>
    <row r="1675" spans="31:47" ht="12">
      <c r="AE1675" s="131"/>
      <c r="AF1675" s="132"/>
      <c r="AG1675" s="133"/>
      <c r="AH1675" s="133"/>
      <c r="AI1675" s="133"/>
      <c r="AJ1675" s="133"/>
      <c r="AK1675" s="133"/>
      <c r="AL1675" s="133"/>
      <c r="AM1675" s="133"/>
      <c r="AN1675" s="133"/>
      <c r="AO1675" s="133"/>
      <c r="AP1675" s="133"/>
      <c r="AQ1675" s="133"/>
      <c r="AR1675" s="133"/>
      <c r="AS1675" s="124"/>
      <c r="AT1675" s="134"/>
      <c r="AU1675" s="141"/>
    </row>
    <row r="1676" spans="31:47" ht="12">
      <c r="AE1676" s="131"/>
      <c r="AF1676" s="132"/>
      <c r="AG1676" s="133"/>
      <c r="AH1676" s="133"/>
      <c r="AI1676" s="133"/>
      <c r="AJ1676" s="133"/>
      <c r="AK1676" s="133"/>
      <c r="AL1676" s="133"/>
      <c r="AM1676" s="133"/>
      <c r="AN1676" s="133"/>
      <c r="AO1676" s="133"/>
      <c r="AP1676" s="133"/>
      <c r="AQ1676" s="133"/>
      <c r="AR1676" s="133"/>
      <c r="AS1676" s="124"/>
      <c r="AT1676" s="134"/>
      <c r="AU1676" s="141"/>
    </row>
    <row r="1677" spans="31:47" ht="12">
      <c r="AE1677" s="131"/>
      <c r="AF1677" s="132"/>
      <c r="AG1677" s="133"/>
      <c r="AH1677" s="133"/>
      <c r="AI1677" s="133"/>
      <c r="AJ1677" s="133"/>
      <c r="AK1677" s="133"/>
      <c r="AL1677" s="133"/>
      <c r="AM1677" s="133"/>
      <c r="AN1677" s="133"/>
      <c r="AO1677" s="133"/>
      <c r="AP1677" s="133"/>
      <c r="AQ1677" s="133"/>
      <c r="AR1677" s="133"/>
      <c r="AS1677" s="124"/>
      <c r="AT1677" s="134"/>
      <c r="AU1677" s="141"/>
    </row>
    <row r="1678" spans="31:47" ht="12">
      <c r="AE1678" s="131"/>
      <c r="AF1678" s="132"/>
      <c r="AG1678" s="133"/>
      <c r="AH1678" s="133"/>
      <c r="AI1678" s="133"/>
      <c r="AJ1678" s="133"/>
      <c r="AK1678" s="133"/>
      <c r="AL1678" s="133"/>
      <c r="AM1678" s="133"/>
      <c r="AN1678" s="133"/>
      <c r="AO1678" s="133"/>
      <c r="AP1678" s="133"/>
      <c r="AQ1678" s="133"/>
      <c r="AR1678" s="133"/>
      <c r="AS1678" s="124"/>
      <c r="AT1678" s="134"/>
      <c r="AU1678" s="141"/>
    </row>
    <row r="1679" spans="31:47" ht="12">
      <c r="AE1679" s="131"/>
      <c r="AF1679" s="132"/>
      <c r="AG1679" s="133"/>
      <c r="AH1679" s="133"/>
      <c r="AI1679" s="133"/>
      <c r="AJ1679" s="133"/>
      <c r="AK1679" s="133"/>
      <c r="AL1679" s="133"/>
      <c r="AM1679" s="133"/>
      <c r="AN1679" s="133"/>
      <c r="AO1679" s="133"/>
      <c r="AP1679" s="133"/>
      <c r="AQ1679" s="133"/>
      <c r="AR1679" s="133"/>
      <c r="AS1679" s="124"/>
      <c r="AT1679" s="134"/>
      <c r="AU1679" s="141"/>
    </row>
    <row r="1680" spans="31:47" ht="12">
      <c r="AE1680" s="131"/>
      <c r="AF1680" s="132"/>
      <c r="AG1680" s="133"/>
      <c r="AH1680" s="133"/>
      <c r="AI1680" s="133"/>
      <c r="AJ1680" s="133"/>
      <c r="AK1680" s="133"/>
      <c r="AL1680" s="133"/>
      <c r="AM1680" s="133"/>
      <c r="AN1680" s="133"/>
      <c r="AO1680" s="133"/>
      <c r="AP1680" s="133"/>
      <c r="AQ1680" s="133"/>
      <c r="AR1680" s="133"/>
      <c r="AS1680" s="124"/>
      <c r="AT1680" s="134"/>
      <c r="AU1680" s="141"/>
    </row>
    <row r="1681" spans="31:47" ht="12">
      <c r="AE1681" s="131"/>
      <c r="AF1681" s="132"/>
      <c r="AG1681" s="133"/>
      <c r="AH1681" s="133"/>
      <c r="AI1681" s="133"/>
      <c r="AJ1681" s="133"/>
      <c r="AK1681" s="133"/>
      <c r="AL1681" s="133"/>
      <c r="AM1681" s="133"/>
      <c r="AN1681" s="133"/>
      <c r="AO1681" s="133"/>
      <c r="AP1681" s="133"/>
      <c r="AQ1681" s="133"/>
      <c r="AR1681" s="133"/>
      <c r="AS1681" s="124"/>
      <c r="AT1681" s="134"/>
      <c r="AU1681" s="141"/>
    </row>
    <row r="1682" spans="31:47" ht="12">
      <c r="AE1682" s="131"/>
      <c r="AF1682" s="132"/>
      <c r="AG1682" s="133"/>
      <c r="AH1682" s="133"/>
      <c r="AI1682" s="133"/>
      <c r="AJ1682" s="133"/>
      <c r="AK1682" s="133"/>
      <c r="AL1682" s="133"/>
      <c r="AM1682" s="133"/>
      <c r="AN1682" s="133"/>
      <c r="AO1682" s="133"/>
      <c r="AP1682" s="133"/>
      <c r="AQ1682" s="133"/>
      <c r="AR1682" s="133"/>
      <c r="AS1682" s="124"/>
      <c r="AT1682" s="134"/>
      <c r="AU1682" s="141"/>
    </row>
    <row r="1683" spans="31:47" ht="12">
      <c r="AE1683" s="131"/>
      <c r="AF1683" s="132"/>
      <c r="AG1683" s="133"/>
      <c r="AH1683" s="133"/>
      <c r="AI1683" s="133"/>
      <c r="AJ1683" s="133"/>
      <c r="AK1683" s="133"/>
      <c r="AL1683" s="133"/>
      <c r="AM1683" s="133"/>
      <c r="AN1683" s="133"/>
      <c r="AO1683" s="133"/>
      <c r="AP1683" s="133"/>
      <c r="AQ1683" s="133"/>
      <c r="AR1683" s="133"/>
      <c r="AS1683" s="124"/>
      <c r="AT1683" s="134"/>
      <c r="AU1683" s="141"/>
    </row>
    <row r="1684" spans="31:47" ht="12">
      <c r="AE1684" s="131"/>
      <c r="AF1684" s="132"/>
      <c r="AG1684" s="133"/>
      <c r="AH1684" s="133"/>
      <c r="AI1684" s="133"/>
      <c r="AJ1684" s="133"/>
      <c r="AK1684" s="133"/>
      <c r="AL1684" s="133"/>
      <c r="AM1684" s="133"/>
      <c r="AN1684" s="133"/>
      <c r="AO1684" s="133"/>
      <c r="AP1684" s="133"/>
      <c r="AQ1684" s="133"/>
      <c r="AR1684" s="133"/>
      <c r="AS1684" s="124"/>
      <c r="AT1684" s="134"/>
      <c r="AU1684" s="141"/>
    </row>
    <row r="1685" spans="31:47" ht="12">
      <c r="AE1685" s="131"/>
      <c r="AF1685" s="132"/>
      <c r="AG1685" s="133"/>
      <c r="AH1685" s="133"/>
      <c r="AI1685" s="133"/>
      <c r="AJ1685" s="133"/>
      <c r="AK1685" s="133"/>
      <c r="AL1685" s="133"/>
      <c r="AM1685" s="133"/>
      <c r="AN1685" s="133"/>
      <c r="AO1685" s="133"/>
      <c r="AP1685" s="133"/>
      <c r="AQ1685" s="133"/>
      <c r="AR1685" s="133"/>
      <c r="AS1685" s="124"/>
      <c r="AT1685" s="134"/>
      <c r="AU1685" s="141"/>
    </row>
    <row r="1686" spans="31:47" ht="12">
      <c r="AE1686" s="131"/>
      <c r="AF1686" s="132"/>
      <c r="AG1686" s="133"/>
      <c r="AH1686" s="133"/>
      <c r="AI1686" s="133"/>
      <c r="AJ1686" s="133"/>
      <c r="AK1686" s="133"/>
      <c r="AL1686" s="133"/>
      <c r="AM1686" s="133"/>
      <c r="AN1686" s="133"/>
      <c r="AO1686" s="133"/>
      <c r="AP1686" s="133"/>
      <c r="AQ1686" s="133"/>
      <c r="AR1686" s="133"/>
      <c r="AS1686" s="124"/>
      <c r="AT1686" s="134"/>
      <c r="AU1686" s="141"/>
    </row>
    <row r="1687" spans="31:47" ht="12">
      <c r="AE1687" s="131"/>
      <c r="AF1687" s="132"/>
      <c r="AG1687" s="133"/>
      <c r="AH1687" s="133"/>
      <c r="AI1687" s="133"/>
      <c r="AJ1687" s="133"/>
      <c r="AK1687" s="133"/>
      <c r="AL1687" s="133"/>
      <c r="AM1687" s="133"/>
      <c r="AN1687" s="133"/>
      <c r="AO1687" s="133"/>
      <c r="AP1687" s="133"/>
      <c r="AQ1687" s="133"/>
      <c r="AR1687" s="133"/>
      <c r="AS1687" s="124"/>
      <c r="AT1687" s="134"/>
      <c r="AU1687" s="141"/>
    </row>
    <row r="1688" spans="31:47" ht="12">
      <c r="AE1688" s="131"/>
      <c r="AF1688" s="132"/>
      <c r="AG1688" s="133"/>
      <c r="AH1688" s="133"/>
      <c r="AI1688" s="133"/>
      <c r="AJ1688" s="133"/>
      <c r="AK1688" s="133"/>
      <c r="AL1688" s="133"/>
      <c r="AM1688" s="133"/>
      <c r="AN1688" s="133"/>
      <c r="AO1688" s="133"/>
      <c r="AP1688" s="133"/>
      <c r="AQ1688" s="133"/>
      <c r="AR1688" s="133"/>
      <c r="AS1688" s="124"/>
      <c r="AT1688" s="134"/>
      <c r="AU1688" s="141"/>
    </row>
    <row r="1689" spans="31:47" ht="12">
      <c r="AE1689" s="131"/>
      <c r="AF1689" s="132"/>
      <c r="AG1689" s="133"/>
      <c r="AH1689" s="133"/>
      <c r="AI1689" s="133"/>
      <c r="AJ1689" s="133"/>
      <c r="AK1689" s="133"/>
      <c r="AL1689" s="133"/>
      <c r="AM1689" s="133"/>
      <c r="AN1689" s="133"/>
      <c r="AO1689" s="133"/>
      <c r="AP1689" s="133"/>
      <c r="AQ1689" s="133"/>
      <c r="AR1689" s="133"/>
      <c r="AS1689" s="124"/>
      <c r="AT1689" s="134"/>
      <c r="AU1689" s="141"/>
    </row>
    <row r="1690" spans="31:47" ht="12">
      <c r="AE1690" s="131"/>
      <c r="AF1690" s="132"/>
      <c r="AG1690" s="133"/>
      <c r="AH1690" s="133"/>
      <c r="AI1690" s="133"/>
      <c r="AJ1690" s="133"/>
      <c r="AK1690" s="133"/>
      <c r="AL1690" s="133"/>
      <c r="AM1690" s="133"/>
      <c r="AN1690" s="133"/>
      <c r="AO1690" s="133"/>
      <c r="AP1690" s="133"/>
      <c r="AQ1690" s="133"/>
      <c r="AR1690" s="133"/>
      <c r="AS1690" s="124"/>
      <c r="AT1690" s="134"/>
      <c r="AU1690" s="141"/>
    </row>
    <row r="1691" spans="31:47" ht="12">
      <c r="AE1691" s="131"/>
      <c r="AF1691" s="132"/>
      <c r="AG1691" s="133"/>
      <c r="AH1691" s="133"/>
      <c r="AI1691" s="133"/>
      <c r="AJ1691" s="133"/>
      <c r="AK1691" s="133"/>
      <c r="AL1691" s="133"/>
      <c r="AM1691" s="133"/>
      <c r="AN1691" s="133"/>
      <c r="AO1691" s="133"/>
      <c r="AP1691" s="133"/>
      <c r="AQ1691" s="133"/>
      <c r="AR1691" s="133"/>
      <c r="AS1691" s="124"/>
      <c r="AT1691" s="134"/>
      <c r="AU1691" s="141"/>
    </row>
    <row r="1692" spans="31:47" ht="12">
      <c r="AE1692" s="131"/>
      <c r="AF1692" s="132"/>
      <c r="AG1692" s="133"/>
      <c r="AH1692" s="133"/>
      <c r="AI1692" s="133"/>
      <c r="AJ1692" s="133"/>
      <c r="AK1692" s="133"/>
      <c r="AL1692" s="133"/>
      <c r="AM1692" s="133"/>
      <c r="AN1692" s="133"/>
      <c r="AO1692" s="133"/>
      <c r="AP1692" s="133"/>
      <c r="AQ1692" s="133"/>
      <c r="AR1692" s="133"/>
      <c r="AS1692" s="124"/>
      <c r="AT1692" s="134"/>
      <c r="AU1692" s="141"/>
    </row>
    <row r="1693" spans="31:47" ht="12">
      <c r="AE1693" s="131"/>
      <c r="AF1693" s="132"/>
      <c r="AG1693" s="133"/>
      <c r="AH1693" s="133"/>
      <c r="AI1693" s="133"/>
      <c r="AJ1693" s="133"/>
      <c r="AK1693" s="133"/>
      <c r="AL1693" s="133"/>
      <c r="AM1693" s="133"/>
      <c r="AN1693" s="133"/>
      <c r="AO1693" s="133"/>
      <c r="AP1693" s="133"/>
      <c r="AQ1693" s="133"/>
      <c r="AR1693" s="133"/>
      <c r="AS1693" s="124"/>
      <c r="AT1693" s="134"/>
      <c r="AU1693" s="141"/>
    </row>
    <row r="1694" spans="31:47" ht="12">
      <c r="AE1694" s="131"/>
      <c r="AF1694" s="132"/>
      <c r="AG1694" s="133"/>
      <c r="AH1694" s="133"/>
      <c r="AI1694" s="133"/>
      <c r="AJ1694" s="133"/>
      <c r="AK1694" s="133"/>
      <c r="AL1694" s="133"/>
      <c r="AM1694" s="133"/>
      <c r="AN1694" s="133"/>
      <c r="AO1694" s="133"/>
      <c r="AP1694" s="133"/>
      <c r="AQ1694" s="133"/>
      <c r="AR1694" s="133"/>
      <c r="AS1694" s="124"/>
      <c r="AT1694" s="134"/>
      <c r="AU1694" s="141"/>
    </row>
    <row r="1695" spans="31:47" ht="12">
      <c r="AE1695" s="131"/>
      <c r="AF1695" s="132"/>
      <c r="AG1695" s="133"/>
      <c r="AH1695" s="133"/>
      <c r="AI1695" s="133"/>
      <c r="AJ1695" s="133"/>
      <c r="AK1695" s="133"/>
      <c r="AL1695" s="133"/>
      <c r="AM1695" s="133"/>
      <c r="AN1695" s="133"/>
      <c r="AO1695" s="133"/>
      <c r="AP1695" s="133"/>
      <c r="AQ1695" s="133"/>
      <c r="AR1695" s="133"/>
      <c r="AS1695" s="124"/>
      <c r="AT1695" s="134"/>
      <c r="AU1695" s="141"/>
    </row>
    <row r="1696" spans="31:47" ht="12">
      <c r="AE1696" s="131"/>
      <c r="AF1696" s="132"/>
      <c r="AG1696" s="133"/>
      <c r="AH1696" s="133"/>
      <c r="AI1696" s="133"/>
      <c r="AJ1696" s="133"/>
      <c r="AK1696" s="133"/>
      <c r="AL1696" s="133"/>
      <c r="AM1696" s="133"/>
      <c r="AN1696" s="133"/>
      <c r="AO1696" s="133"/>
      <c r="AP1696" s="133"/>
      <c r="AQ1696" s="133"/>
      <c r="AR1696" s="133"/>
      <c r="AS1696" s="124"/>
      <c r="AT1696" s="134"/>
      <c r="AU1696" s="141"/>
    </row>
    <row r="1697" spans="31:47" ht="12">
      <c r="AE1697" s="131"/>
      <c r="AF1697" s="132"/>
      <c r="AG1697" s="133"/>
      <c r="AH1697" s="133"/>
      <c r="AI1697" s="133"/>
      <c r="AJ1697" s="133"/>
      <c r="AK1697" s="133"/>
      <c r="AL1697" s="133"/>
      <c r="AM1697" s="133"/>
      <c r="AN1697" s="133"/>
      <c r="AO1697" s="133"/>
      <c r="AP1697" s="133"/>
      <c r="AQ1697" s="133"/>
      <c r="AR1697" s="133"/>
      <c r="AS1697" s="124"/>
      <c r="AT1697" s="134"/>
      <c r="AU1697" s="141"/>
    </row>
    <row r="1698" spans="31:47" ht="12">
      <c r="AE1698" s="131"/>
      <c r="AF1698" s="132"/>
      <c r="AG1698" s="133"/>
      <c r="AH1698" s="133"/>
      <c r="AI1698" s="133"/>
      <c r="AJ1698" s="133"/>
      <c r="AK1698" s="133"/>
      <c r="AL1698" s="133"/>
      <c r="AM1698" s="133"/>
      <c r="AN1698" s="133"/>
      <c r="AO1698" s="133"/>
      <c r="AP1698" s="133"/>
      <c r="AQ1698" s="133"/>
      <c r="AR1698" s="133"/>
      <c r="AS1698" s="124"/>
      <c r="AT1698" s="134"/>
      <c r="AU1698" s="141"/>
    </row>
    <row r="1699" spans="31:47" ht="12">
      <c r="AE1699" s="131"/>
      <c r="AF1699" s="132"/>
      <c r="AG1699" s="133"/>
      <c r="AH1699" s="133"/>
      <c r="AI1699" s="133"/>
      <c r="AJ1699" s="133"/>
      <c r="AK1699" s="133"/>
      <c r="AL1699" s="133"/>
      <c r="AM1699" s="133"/>
      <c r="AN1699" s="133"/>
      <c r="AO1699" s="133"/>
      <c r="AP1699" s="133"/>
      <c r="AQ1699" s="133"/>
      <c r="AR1699" s="133"/>
      <c r="AS1699" s="124"/>
      <c r="AT1699" s="134"/>
      <c r="AU1699" s="141"/>
    </row>
    <row r="1700" spans="31:47" ht="12">
      <c r="AE1700" s="131"/>
      <c r="AF1700" s="132"/>
      <c r="AG1700" s="133"/>
      <c r="AH1700" s="133"/>
      <c r="AI1700" s="133"/>
      <c r="AJ1700" s="133"/>
      <c r="AK1700" s="133"/>
      <c r="AL1700" s="133"/>
      <c r="AM1700" s="133"/>
      <c r="AN1700" s="133"/>
      <c r="AO1700" s="133"/>
      <c r="AP1700" s="133"/>
      <c r="AQ1700" s="133"/>
      <c r="AR1700" s="133"/>
      <c r="AS1700" s="124"/>
      <c r="AT1700" s="134"/>
      <c r="AU1700" s="141"/>
    </row>
    <row r="1701" spans="31:47" ht="12">
      <c r="AE1701" s="131"/>
      <c r="AF1701" s="132"/>
      <c r="AG1701" s="133"/>
      <c r="AH1701" s="133"/>
      <c r="AI1701" s="133"/>
      <c r="AJ1701" s="133"/>
      <c r="AK1701" s="133"/>
      <c r="AL1701" s="133"/>
      <c r="AM1701" s="133"/>
      <c r="AN1701" s="133"/>
      <c r="AO1701" s="133"/>
      <c r="AP1701" s="133"/>
      <c r="AQ1701" s="133"/>
      <c r="AR1701" s="133"/>
      <c r="AS1701" s="124"/>
      <c r="AT1701" s="134"/>
      <c r="AU1701" s="141"/>
    </row>
    <row r="1702" spans="31:47" ht="12">
      <c r="AE1702" s="131"/>
      <c r="AF1702" s="132"/>
      <c r="AG1702" s="133"/>
      <c r="AH1702" s="133"/>
      <c r="AI1702" s="133"/>
      <c r="AJ1702" s="133"/>
      <c r="AK1702" s="133"/>
      <c r="AL1702" s="133"/>
      <c r="AM1702" s="133"/>
      <c r="AN1702" s="133"/>
      <c r="AO1702" s="133"/>
      <c r="AP1702" s="133"/>
      <c r="AQ1702" s="133"/>
      <c r="AR1702" s="133"/>
      <c r="AS1702" s="124"/>
      <c r="AT1702" s="134"/>
      <c r="AU1702" s="141"/>
    </row>
    <row r="1703" spans="31:47" ht="12">
      <c r="AE1703" s="131"/>
      <c r="AF1703" s="132"/>
      <c r="AG1703" s="133"/>
      <c r="AH1703" s="133"/>
      <c r="AI1703" s="133"/>
      <c r="AJ1703" s="133"/>
      <c r="AK1703" s="133"/>
      <c r="AL1703" s="133"/>
      <c r="AM1703" s="133"/>
      <c r="AN1703" s="133"/>
      <c r="AO1703" s="133"/>
      <c r="AP1703" s="133"/>
      <c r="AQ1703" s="133"/>
      <c r="AR1703" s="133"/>
      <c r="AS1703" s="124"/>
      <c r="AT1703" s="134"/>
      <c r="AU1703" s="141"/>
    </row>
    <row r="1704" spans="31:47" ht="12">
      <c r="AE1704" s="131"/>
      <c r="AF1704" s="132"/>
      <c r="AG1704" s="133"/>
      <c r="AH1704" s="133"/>
      <c r="AI1704" s="133"/>
      <c r="AJ1704" s="133"/>
      <c r="AK1704" s="133"/>
      <c r="AL1704" s="133"/>
      <c r="AM1704" s="133"/>
      <c r="AN1704" s="133"/>
      <c r="AO1704" s="133"/>
      <c r="AP1704" s="133"/>
      <c r="AQ1704" s="133"/>
      <c r="AR1704" s="133"/>
      <c r="AS1704" s="124"/>
      <c r="AT1704" s="134"/>
      <c r="AU1704" s="141"/>
    </row>
    <row r="1705" spans="31:47" ht="12">
      <c r="AE1705" s="131"/>
      <c r="AF1705" s="132"/>
      <c r="AG1705" s="133"/>
      <c r="AH1705" s="133"/>
      <c r="AI1705" s="133"/>
      <c r="AJ1705" s="133"/>
      <c r="AK1705" s="133"/>
      <c r="AL1705" s="133"/>
      <c r="AM1705" s="133"/>
      <c r="AN1705" s="133"/>
      <c r="AO1705" s="133"/>
      <c r="AP1705" s="133"/>
      <c r="AQ1705" s="133"/>
      <c r="AR1705" s="133"/>
      <c r="AS1705" s="124"/>
      <c r="AT1705" s="134"/>
      <c r="AU1705" s="141"/>
    </row>
    <row r="1706" spans="31:47" ht="12">
      <c r="AE1706" s="131"/>
      <c r="AF1706" s="132"/>
      <c r="AG1706" s="133"/>
      <c r="AH1706" s="133"/>
      <c r="AI1706" s="133"/>
      <c r="AJ1706" s="133"/>
      <c r="AK1706" s="133"/>
      <c r="AL1706" s="133"/>
      <c r="AM1706" s="133"/>
      <c r="AN1706" s="133"/>
      <c r="AO1706" s="133"/>
      <c r="AP1706" s="133"/>
      <c r="AQ1706" s="133"/>
      <c r="AR1706" s="133"/>
      <c r="AS1706" s="124"/>
      <c r="AT1706" s="134"/>
      <c r="AU1706" s="141"/>
    </row>
    <row r="1707" spans="31:47" ht="12">
      <c r="AE1707" s="131"/>
      <c r="AF1707" s="132"/>
      <c r="AG1707" s="133"/>
      <c r="AH1707" s="133"/>
      <c r="AI1707" s="133"/>
      <c r="AJ1707" s="133"/>
      <c r="AK1707" s="133"/>
      <c r="AL1707" s="133"/>
      <c r="AM1707" s="133"/>
      <c r="AN1707" s="133"/>
      <c r="AO1707" s="133"/>
      <c r="AP1707" s="133"/>
      <c r="AQ1707" s="133"/>
      <c r="AR1707" s="133"/>
      <c r="AS1707" s="124"/>
      <c r="AT1707" s="134"/>
      <c r="AU1707" s="141"/>
    </row>
    <row r="1708" spans="31:47" ht="12">
      <c r="AE1708" s="131"/>
      <c r="AF1708" s="132"/>
      <c r="AG1708" s="133"/>
      <c r="AH1708" s="133"/>
      <c r="AI1708" s="133"/>
      <c r="AJ1708" s="133"/>
      <c r="AK1708" s="133"/>
      <c r="AL1708" s="133"/>
      <c r="AM1708" s="133"/>
      <c r="AN1708" s="133"/>
      <c r="AO1708" s="133"/>
      <c r="AP1708" s="133"/>
      <c r="AQ1708" s="133"/>
      <c r="AR1708" s="133"/>
      <c r="AS1708" s="124"/>
      <c r="AT1708" s="134"/>
      <c r="AU1708" s="141"/>
    </row>
    <row r="1709" spans="31:47" ht="12">
      <c r="AE1709" s="131"/>
      <c r="AF1709" s="132"/>
      <c r="AG1709" s="133"/>
      <c r="AH1709" s="133"/>
      <c r="AI1709" s="133"/>
      <c r="AJ1709" s="133"/>
      <c r="AK1709" s="133"/>
      <c r="AL1709" s="133"/>
      <c r="AM1709" s="133"/>
      <c r="AN1709" s="133"/>
      <c r="AO1709" s="133"/>
      <c r="AP1709" s="133"/>
      <c r="AQ1709" s="133"/>
      <c r="AR1709" s="133"/>
      <c r="AS1709" s="124"/>
      <c r="AT1709" s="134"/>
      <c r="AU1709" s="141"/>
    </row>
    <row r="1710" spans="31:47" ht="12">
      <c r="AE1710" s="131"/>
      <c r="AF1710" s="132"/>
      <c r="AG1710" s="133"/>
      <c r="AH1710" s="133"/>
      <c r="AI1710" s="133"/>
      <c r="AJ1710" s="133"/>
      <c r="AK1710" s="133"/>
      <c r="AL1710" s="133"/>
      <c r="AM1710" s="133"/>
      <c r="AN1710" s="133"/>
      <c r="AO1710" s="133"/>
      <c r="AP1710" s="133"/>
      <c r="AQ1710" s="133"/>
      <c r="AR1710" s="133"/>
      <c r="AS1710" s="124"/>
      <c r="AT1710" s="134"/>
      <c r="AU1710" s="141"/>
    </row>
    <row r="1711" spans="31:47" ht="12">
      <c r="AE1711" s="131"/>
      <c r="AF1711" s="132"/>
      <c r="AG1711" s="133"/>
      <c r="AH1711" s="133"/>
      <c r="AI1711" s="133"/>
      <c r="AJ1711" s="133"/>
      <c r="AK1711" s="133"/>
      <c r="AL1711" s="133"/>
      <c r="AM1711" s="133"/>
      <c r="AN1711" s="133"/>
      <c r="AO1711" s="133"/>
      <c r="AP1711" s="133"/>
      <c r="AQ1711" s="133"/>
      <c r="AR1711" s="133"/>
      <c r="AS1711" s="124"/>
      <c r="AT1711" s="134"/>
      <c r="AU1711" s="141"/>
    </row>
    <row r="1712" spans="31:47" ht="12">
      <c r="AE1712" s="131"/>
      <c r="AF1712" s="132"/>
      <c r="AG1712" s="133"/>
      <c r="AH1712" s="133"/>
      <c r="AI1712" s="133"/>
      <c r="AJ1712" s="133"/>
      <c r="AK1712" s="133"/>
      <c r="AL1712" s="133"/>
      <c r="AM1712" s="133"/>
      <c r="AN1712" s="133"/>
      <c r="AO1712" s="133"/>
      <c r="AP1712" s="133"/>
      <c r="AQ1712" s="133"/>
      <c r="AR1712" s="133"/>
      <c r="AS1712" s="124"/>
      <c r="AT1712" s="134"/>
      <c r="AU1712" s="141"/>
    </row>
    <row r="1713" spans="31:47" ht="12">
      <c r="AE1713" s="131"/>
      <c r="AF1713" s="132"/>
      <c r="AG1713" s="133"/>
      <c r="AH1713" s="133"/>
      <c r="AI1713" s="133"/>
      <c r="AJ1713" s="133"/>
      <c r="AK1713" s="133"/>
      <c r="AL1713" s="133"/>
      <c r="AM1713" s="133"/>
      <c r="AN1713" s="133"/>
      <c r="AO1713" s="133"/>
      <c r="AP1713" s="133"/>
      <c r="AQ1713" s="133"/>
      <c r="AR1713" s="133"/>
      <c r="AS1713" s="124"/>
      <c r="AT1713" s="134"/>
      <c r="AU1713" s="141"/>
    </row>
    <row r="1714" spans="31:47" ht="12">
      <c r="AE1714" s="131"/>
      <c r="AF1714" s="132"/>
      <c r="AG1714" s="133"/>
      <c r="AH1714" s="133"/>
      <c r="AI1714" s="133"/>
      <c r="AJ1714" s="133"/>
      <c r="AK1714" s="133"/>
      <c r="AL1714" s="133"/>
      <c r="AM1714" s="133"/>
      <c r="AN1714" s="133"/>
      <c r="AO1714" s="133"/>
      <c r="AP1714" s="133"/>
      <c r="AQ1714" s="133"/>
      <c r="AR1714" s="133"/>
      <c r="AS1714" s="124"/>
      <c r="AT1714" s="134"/>
      <c r="AU1714" s="141"/>
    </row>
    <row r="1715" spans="31:47" ht="12">
      <c r="AE1715" s="131"/>
      <c r="AF1715" s="132"/>
      <c r="AG1715" s="133"/>
      <c r="AH1715" s="133"/>
      <c r="AI1715" s="133"/>
      <c r="AJ1715" s="133"/>
      <c r="AK1715" s="133"/>
      <c r="AL1715" s="133"/>
      <c r="AM1715" s="133"/>
      <c r="AN1715" s="133"/>
      <c r="AO1715" s="133"/>
      <c r="AP1715" s="133"/>
      <c r="AQ1715" s="133"/>
      <c r="AR1715" s="133"/>
      <c r="AS1715" s="124"/>
      <c r="AT1715" s="134"/>
      <c r="AU1715" s="141"/>
    </row>
    <row r="1716" spans="31:47" ht="12">
      <c r="AE1716" s="131"/>
      <c r="AF1716" s="132"/>
      <c r="AG1716" s="133"/>
      <c r="AH1716" s="133"/>
      <c r="AI1716" s="133"/>
      <c r="AJ1716" s="133"/>
      <c r="AK1716" s="133"/>
      <c r="AL1716" s="133"/>
      <c r="AM1716" s="133"/>
      <c r="AN1716" s="133"/>
      <c r="AO1716" s="133"/>
      <c r="AP1716" s="133"/>
      <c r="AQ1716" s="133"/>
      <c r="AR1716" s="133"/>
      <c r="AS1716" s="124"/>
      <c r="AT1716" s="134"/>
      <c r="AU1716" s="141"/>
    </row>
    <row r="1717" spans="31:47" ht="12">
      <c r="AE1717" s="131"/>
      <c r="AF1717" s="132"/>
      <c r="AG1717" s="133"/>
      <c r="AH1717" s="133"/>
      <c r="AI1717" s="133"/>
      <c r="AJ1717" s="133"/>
      <c r="AK1717" s="133"/>
      <c r="AL1717" s="133"/>
      <c r="AM1717" s="133"/>
      <c r="AN1717" s="133"/>
      <c r="AO1717" s="133"/>
      <c r="AP1717" s="133"/>
      <c r="AQ1717" s="133"/>
      <c r="AR1717" s="133"/>
      <c r="AS1717" s="124"/>
      <c r="AT1717" s="134"/>
      <c r="AU1717" s="141"/>
    </row>
    <row r="1718" spans="31:47" ht="12">
      <c r="AE1718" s="131"/>
      <c r="AF1718" s="132"/>
      <c r="AG1718" s="133"/>
      <c r="AH1718" s="133"/>
      <c r="AI1718" s="133"/>
      <c r="AJ1718" s="133"/>
      <c r="AK1718" s="133"/>
      <c r="AL1718" s="133"/>
      <c r="AM1718" s="133"/>
      <c r="AN1718" s="133"/>
      <c r="AO1718" s="133"/>
      <c r="AP1718" s="133"/>
      <c r="AQ1718" s="133"/>
      <c r="AR1718" s="133"/>
      <c r="AS1718" s="124"/>
      <c r="AT1718" s="134"/>
      <c r="AU1718" s="141"/>
    </row>
    <row r="1719" spans="31:47" ht="12">
      <c r="AE1719" s="131"/>
      <c r="AF1719" s="132"/>
      <c r="AG1719" s="133"/>
      <c r="AH1719" s="133"/>
      <c r="AI1719" s="133"/>
      <c r="AJ1719" s="133"/>
      <c r="AK1719" s="133"/>
      <c r="AL1719" s="133"/>
      <c r="AM1719" s="133"/>
      <c r="AN1719" s="133"/>
      <c r="AO1719" s="133"/>
      <c r="AP1719" s="133"/>
      <c r="AQ1719" s="133"/>
      <c r="AR1719" s="133"/>
      <c r="AS1719" s="124"/>
      <c r="AT1719" s="134"/>
      <c r="AU1719" s="141"/>
    </row>
    <row r="1720" spans="31:47" ht="12">
      <c r="AE1720" s="131"/>
      <c r="AF1720" s="132"/>
      <c r="AG1720" s="133"/>
      <c r="AH1720" s="133"/>
      <c r="AI1720" s="133"/>
      <c r="AJ1720" s="133"/>
      <c r="AK1720" s="133"/>
      <c r="AL1720" s="133"/>
      <c r="AM1720" s="133"/>
      <c r="AN1720" s="133"/>
      <c r="AO1720" s="133"/>
      <c r="AP1720" s="133"/>
      <c r="AQ1720" s="133"/>
      <c r="AR1720" s="133"/>
      <c r="AS1720" s="124"/>
      <c r="AT1720" s="134"/>
      <c r="AU1720" s="141"/>
    </row>
    <row r="1721" spans="31:47" ht="12">
      <c r="AE1721" s="131"/>
      <c r="AF1721" s="132"/>
      <c r="AG1721" s="133"/>
      <c r="AH1721" s="133"/>
      <c r="AI1721" s="133"/>
      <c r="AJ1721" s="133"/>
      <c r="AK1721" s="133"/>
      <c r="AL1721" s="133"/>
      <c r="AM1721" s="133"/>
      <c r="AN1721" s="133"/>
      <c r="AO1721" s="133"/>
      <c r="AP1721" s="133"/>
      <c r="AQ1721" s="133"/>
      <c r="AR1721" s="133"/>
      <c r="AS1721" s="124"/>
      <c r="AT1721" s="134"/>
      <c r="AU1721" s="141"/>
    </row>
    <row r="1722" spans="31:47" ht="12">
      <c r="AE1722" s="131"/>
      <c r="AF1722" s="132"/>
      <c r="AG1722" s="133"/>
      <c r="AH1722" s="133"/>
      <c r="AI1722" s="133"/>
      <c r="AJ1722" s="133"/>
      <c r="AK1722" s="133"/>
      <c r="AL1722" s="133"/>
      <c r="AM1722" s="133"/>
      <c r="AN1722" s="133"/>
      <c r="AO1722" s="133"/>
      <c r="AP1722" s="133"/>
      <c r="AQ1722" s="133"/>
      <c r="AR1722" s="133"/>
      <c r="AS1722" s="124"/>
      <c r="AT1722" s="134"/>
      <c r="AU1722" s="141"/>
    </row>
    <row r="1723" spans="31:47" ht="12">
      <c r="AE1723" s="131"/>
      <c r="AF1723" s="132"/>
      <c r="AG1723" s="133"/>
      <c r="AH1723" s="133"/>
      <c r="AI1723" s="133"/>
      <c r="AJ1723" s="133"/>
      <c r="AK1723" s="133"/>
      <c r="AL1723" s="133"/>
      <c r="AM1723" s="133"/>
      <c r="AN1723" s="133"/>
      <c r="AO1723" s="133"/>
      <c r="AP1723" s="133"/>
      <c r="AQ1723" s="133"/>
      <c r="AR1723" s="133"/>
      <c r="AS1723" s="124"/>
      <c r="AT1723" s="134"/>
      <c r="AU1723" s="141"/>
    </row>
    <row r="1724" spans="31:47" ht="12">
      <c r="AE1724" s="131"/>
      <c r="AF1724" s="132"/>
      <c r="AG1724" s="133"/>
      <c r="AH1724" s="133"/>
      <c r="AI1724" s="133"/>
      <c r="AJ1724" s="133"/>
      <c r="AK1724" s="133"/>
      <c r="AL1724" s="133"/>
      <c r="AM1724" s="133"/>
      <c r="AN1724" s="133"/>
      <c r="AO1724" s="133"/>
      <c r="AP1724" s="133"/>
      <c r="AQ1724" s="133"/>
      <c r="AR1724" s="133"/>
      <c r="AS1724" s="124"/>
      <c r="AT1724" s="134"/>
      <c r="AU1724" s="141"/>
    </row>
    <row r="1725" spans="31:47" ht="12">
      <c r="AE1725" s="131"/>
      <c r="AF1725" s="132"/>
      <c r="AG1725" s="133"/>
      <c r="AH1725" s="133"/>
      <c r="AI1725" s="133"/>
      <c r="AJ1725" s="133"/>
      <c r="AK1725" s="133"/>
      <c r="AL1725" s="133"/>
      <c r="AM1725" s="133"/>
      <c r="AN1725" s="133"/>
      <c r="AO1725" s="133"/>
      <c r="AP1725" s="133"/>
      <c r="AQ1725" s="133"/>
      <c r="AR1725" s="133"/>
      <c r="AS1725" s="124"/>
      <c r="AT1725" s="134"/>
      <c r="AU1725" s="141"/>
    </row>
    <row r="1726" spans="31:47" ht="12">
      <c r="AE1726" s="131"/>
      <c r="AF1726" s="132"/>
      <c r="AG1726" s="133"/>
      <c r="AH1726" s="133"/>
      <c r="AI1726" s="133"/>
      <c r="AJ1726" s="133"/>
      <c r="AK1726" s="133"/>
      <c r="AL1726" s="133"/>
      <c r="AM1726" s="133"/>
      <c r="AN1726" s="133"/>
      <c r="AO1726" s="133"/>
      <c r="AP1726" s="133"/>
      <c r="AQ1726" s="133"/>
      <c r="AR1726" s="133"/>
      <c r="AS1726" s="124"/>
      <c r="AT1726" s="134"/>
      <c r="AU1726" s="141"/>
    </row>
    <row r="1727" spans="31:47" ht="12">
      <c r="AE1727" s="131"/>
      <c r="AF1727" s="132"/>
      <c r="AG1727" s="133"/>
      <c r="AH1727" s="133"/>
      <c r="AI1727" s="133"/>
      <c r="AJ1727" s="133"/>
      <c r="AK1727" s="133"/>
      <c r="AL1727" s="133"/>
      <c r="AM1727" s="133"/>
      <c r="AN1727" s="133"/>
      <c r="AO1727" s="133"/>
      <c r="AP1727" s="133"/>
      <c r="AQ1727" s="133"/>
      <c r="AR1727" s="133"/>
      <c r="AS1727" s="124"/>
      <c r="AT1727" s="134"/>
      <c r="AU1727" s="141"/>
    </row>
    <row r="1728" spans="31:47" ht="12">
      <c r="AE1728" s="131"/>
      <c r="AF1728" s="132"/>
      <c r="AG1728" s="133"/>
      <c r="AH1728" s="133"/>
      <c r="AI1728" s="133"/>
      <c r="AJ1728" s="133"/>
      <c r="AK1728" s="133"/>
      <c r="AL1728" s="133"/>
      <c r="AM1728" s="133"/>
      <c r="AN1728" s="133"/>
      <c r="AO1728" s="133"/>
      <c r="AP1728" s="133"/>
      <c r="AQ1728" s="133"/>
      <c r="AR1728" s="133"/>
      <c r="AS1728" s="124"/>
      <c r="AT1728" s="134"/>
      <c r="AU1728" s="141"/>
    </row>
    <row r="1729" spans="31:47" ht="12">
      <c r="AE1729" s="131"/>
      <c r="AF1729" s="132"/>
      <c r="AG1729" s="133"/>
      <c r="AH1729" s="133"/>
      <c r="AI1729" s="133"/>
      <c r="AJ1729" s="133"/>
      <c r="AK1729" s="133"/>
      <c r="AL1729" s="133"/>
      <c r="AM1729" s="133"/>
      <c r="AN1729" s="133"/>
      <c r="AO1729" s="133"/>
      <c r="AP1729" s="133"/>
      <c r="AQ1729" s="133"/>
      <c r="AR1729" s="133"/>
      <c r="AS1729" s="124"/>
      <c r="AT1729" s="134"/>
      <c r="AU1729" s="141"/>
    </row>
    <row r="1730" spans="31:47" ht="12">
      <c r="AE1730" s="131"/>
      <c r="AF1730" s="132"/>
      <c r="AG1730" s="133"/>
      <c r="AH1730" s="133"/>
      <c r="AI1730" s="133"/>
      <c r="AJ1730" s="133"/>
      <c r="AK1730" s="133"/>
      <c r="AL1730" s="133"/>
      <c r="AM1730" s="133"/>
      <c r="AN1730" s="133"/>
      <c r="AO1730" s="133"/>
      <c r="AP1730" s="133"/>
      <c r="AQ1730" s="133"/>
      <c r="AR1730" s="133"/>
      <c r="AS1730" s="124"/>
      <c r="AT1730" s="134"/>
      <c r="AU1730" s="141"/>
    </row>
    <row r="1731" spans="31:47" ht="12">
      <c r="AE1731" s="131"/>
      <c r="AF1731" s="132"/>
      <c r="AG1731" s="133"/>
      <c r="AH1731" s="133"/>
      <c r="AI1731" s="133"/>
      <c r="AJ1731" s="133"/>
      <c r="AK1731" s="133"/>
      <c r="AL1731" s="133"/>
      <c r="AM1731" s="133"/>
      <c r="AN1731" s="133"/>
      <c r="AO1731" s="133"/>
      <c r="AP1731" s="133"/>
      <c r="AQ1731" s="133"/>
      <c r="AR1731" s="133"/>
      <c r="AS1731" s="124"/>
      <c r="AT1731" s="134"/>
      <c r="AU1731" s="141"/>
    </row>
    <row r="1732" spans="31:47" ht="12">
      <c r="AE1732" s="131"/>
      <c r="AF1732" s="132"/>
      <c r="AG1732" s="133"/>
      <c r="AH1732" s="133"/>
      <c r="AI1732" s="133"/>
      <c r="AJ1732" s="133"/>
      <c r="AK1732" s="133"/>
      <c r="AL1732" s="133"/>
      <c r="AM1732" s="133"/>
      <c r="AN1732" s="133"/>
      <c r="AO1732" s="133"/>
      <c r="AP1732" s="133"/>
      <c r="AQ1732" s="133"/>
      <c r="AR1732" s="133"/>
      <c r="AS1732" s="124"/>
      <c r="AT1732" s="134"/>
      <c r="AU1732" s="141"/>
    </row>
    <row r="1733" spans="31:47" ht="12">
      <c r="AE1733" s="131"/>
      <c r="AF1733" s="132"/>
      <c r="AG1733" s="133"/>
      <c r="AH1733" s="133"/>
      <c r="AI1733" s="133"/>
      <c r="AJ1733" s="133"/>
      <c r="AK1733" s="133"/>
      <c r="AL1733" s="133"/>
      <c r="AM1733" s="133"/>
      <c r="AN1733" s="133"/>
      <c r="AO1733" s="133"/>
      <c r="AP1733" s="133"/>
      <c r="AQ1733" s="133"/>
      <c r="AR1733" s="133"/>
      <c r="AS1733" s="124"/>
      <c r="AT1733" s="134"/>
      <c r="AU1733" s="141"/>
    </row>
    <row r="1734" spans="31:47" ht="12">
      <c r="AE1734" s="131"/>
      <c r="AF1734" s="132"/>
      <c r="AG1734" s="133"/>
      <c r="AH1734" s="133"/>
      <c r="AI1734" s="133"/>
      <c r="AJ1734" s="133"/>
      <c r="AK1734" s="133"/>
      <c r="AL1734" s="133"/>
      <c r="AM1734" s="133"/>
      <c r="AN1734" s="133"/>
      <c r="AO1734" s="133"/>
      <c r="AP1734" s="133"/>
      <c r="AQ1734" s="133"/>
      <c r="AR1734" s="133"/>
      <c r="AS1734" s="124"/>
      <c r="AT1734" s="134"/>
      <c r="AU1734" s="141"/>
    </row>
    <row r="1735" spans="31:47" ht="12">
      <c r="AE1735" s="131"/>
      <c r="AF1735" s="132"/>
      <c r="AG1735" s="133"/>
      <c r="AH1735" s="133"/>
      <c r="AI1735" s="133"/>
      <c r="AJ1735" s="133"/>
      <c r="AK1735" s="133"/>
      <c r="AL1735" s="133"/>
      <c r="AM1735" s="133"/>
      <c r="AN1735" s="133"/>
      <c r="AO1735" s="133"/>
      <c r="AP1735" s="133"/>
      <c r="AQ1735" s="133"/>
      <c r="AR1735" s="133"/>
      <c r="AS1735" s="124"/>
      <c r="AT1735" s="134"/>
      <c r="AU1735" s="141"/>
    </row>
    <row r="1736" spans="31:47" ht="12">
      <c r="AE1736" s="131"/>
      <c r="AF1736" s="132"/>
      <c r="AG1736" s="133"/>
      <c r="AH1736" s="133"/>
      <c r="AI1736" s="133"/>
      <c r="AJ1736" s="133"/>
      <c r="AK1736" s="133"/>
      <c r="AL1736" s="133"/>
      <c r="AM1736" s="133"/>
      <c r="AN1736" s="133"/>
      <c r="AO1736" s="133"/>
      <c r="AP1736" s="133"/>
      <c r="AQ1736" s="133"/>
      <c r="AR1736" s="133"/>
      <c r="AS1736" s="124"/>
      <c r="AT1736" s="134"/>
      <c r="AU1736" s="141"/>
    </row>
    <row r="1737" spans="31:47" ht="12">
      <c r="AE1737" s="131"/>
      <c r="AF1737" s="132"/>
      <c r="AG1737" s="133"/>
      <c r="AH1737" s="133"/>
      <c r="AI1737" s="133"/>
      <c r="AJ1737" s="133"/>
      <c r="AK1737" s="133"/>
      <c r="AL1737" s="133"/>
      <c r="AM1737" s="133"/>
      <c r="AN1737" s="133"/>
      <c r="AO1737" s="133"/>
      <c r="AP1737" s="133"/>
      <c r="AQ1737" s="133"/>
      <c r="AR1737" s="133"/>
      <c r="AS1737" s="124"/>
      <c r="AT1737" s="134"/>
      <c r="AU1737" s="141"/>
    </row>
    <row r="1738" spans="31:47" ht="12">
      <c r="AE1738" s="131"/>
      <c r="AF1738" s="132"/>
      <c r="AG1738" s="133"/>
      <c r="AH1738" s="133"/>
      <c r="AI1738" s="133"/>
      <c r="AJ1738" s="133"/>
      <c r="AK1738" s="133"/>
      <c r="AL1738" s="133"/>
      <c r="AM1738" s="133"/>
      <c r="AN1738" s="133"/>
      <c r="AO1738" s="133"/>
      <c r="AP1738" s="133"/>
      <c r="AQ1738" s="133"/>
      <c r="AR1738" s="133"/>
      <c r="AS1738" s="124"/>
      <c r="AT1738" s="134"/>
      <c r="AU1738" s="141"/>
    </row>
    <row r="1739" spans="31:47" ht="12">
      <c r="AE1739" s="131"/>
      <c r="AF1739" s="132"/>
      <c r="AG1739" s="133"/>
      <c r="AH1739" s="133"/>
      <c r="AI1739" s="133"/>
      <c r="AJ1739" s="133"/>
      <c r="AK1739" s="133"/>
      <c r="AL1739" s="133"/>
      <c r="AM1739" s="133"/>
      <c r="AN1739" s="133"/>
      <c r="AO1739" s="133"/>
      <c r="AP1739" s="133"/>
      <c r="AQ1739" s="133"/>
      <c r="AR1739" s="133"/>
      <c r="AS1739" s="124"/>
      <c r="AT1739" s="134"/>
      <c r="AU1739" s="141"/>
    </row>
    <row r="1740" spans="31:47" ht="12">
      <c r="AE1740" s="131"/>
      <c r="AF1740" s="132"/>
      <c r="AG1740" s="133"/>
      <c r="AH1740" s="133"/>
      <c r="AI1740" s="133"/>
      <c r="AJ1740" s="133"/>
      <c r="AK1740" s="133"/>
      <c r="AL1740" s="133"/>
      <c r="AM1740" s="133"/>
      <c r="AN1740" s="133"/>
      <c r="AO1740" s="133"/>
      <c r="AP1740" s="133"/>
      <c r="AQ1740" s="133"/>
      <c r="AR1740" s="133"/>
      <c r="AS1740" s="124"/>
      <c r="AT1740" s="134"/>
      <c r="AU1740" s="141"/>
    </row>
    <row r="1741" spans="31:47" ht="12">
      <c r="AE1741" s="131"/>
      <c r="AF1741" s="132"/>
      <c r="AG1741" s="133"/>
      <c r="AH1741" s="133"/>
      <c r="AI1741" s="133"/>
      <c r="AJ1741" s="133"/>
      <c r="AK1741" s="133"/>
      <c r="AL1741" s="133"/>
      <c r="AM1741" s="133"/>
      <c r="AN1741" s="133"/>
      <c r="AO1741" s="133"/>
      <c r="AP1741" s="133"/>
      <c r="AQ1741" s="133"/>
      <c r="AR1741" s="133"/>
      <c r="AS1741" s="124"/>
      <c r="AT1741" s="134"/>
      <c r="AU1741" s="141"/>
    </row>
    <row r="1742" spans="31:47" ht="12">
      <c r="AE1742" s="131"/>
      <c r="AF1742" s="132"/>
      <c r="AG1742" s="133"/>
      <c r="AH1742" s="133"/>
      <c r="AI1742" s="133"/>
      <c r="AJ1742" s="133"/>
      <c r="AK1742" s="133"/>
      <c r="AL1742" s="133"/>
      <c r="AM1742" s="133"/>
      <c r="AN1742" s="133"/>
      <c r="AO1742" s="133"/>
      <c r="AP1742" s="133"/>
      <c r="AQ1742" s="133"/>
      <c r="AR1742" s="133"/>
      <c r="AS1742" s="124"/>
      <c r="AT1742" s="134"/>
      <c r="AU1742" s="141"/>
    </row>
    <row r="1743" spans="31:47" ht="12">
      <c r="AE1743" s="131"/>
      <c r="AF1743" s="132"/>
      <c r="AG1743" s="133"/>
      <c r="AH1743" s="133"/>
      <c r="AI1743" s="133"/>
      <c r="AJ1743" s="133"/>
      <c r="AK1743" s="133"/>
      <c r="AL1743" s="133"/>
      <c r="AM1743" s="133"/>
      <c r="AN1743" s="133"/>
      <c r="AO1743" s="133"/>
      <c r="AP1743" s="133"/>
      <c r="AQ1743" s="133"/>
      <c r="AR1743" s="133"/>
      <c r="AS1743" s="124"/>
      <c r="AT1743" s="134"/>
      <c r="AU1743" s="141"/>
    </row>
    <row r="1744" spans="31:47" ht="12">
      <c r="AE1744" s="131"/>
      <c r="AF1744" s="132"/>
      <c r="AG1744" s="133"/>
      <c r="AH1744" s="133"/>
      <c r="AI1744" s="133"/>
      <c r="AJ1744" s="133"/>
      <c r="AK1744" s="133"/>
      <c r="AL1744" s="133"/>
      <c r="AM1744" s="133"/>
      <c r="AN1744" s="133"/>
      <c r="AO1744" s="133"/>
      <c r="AP1744" s="133"/>
      <c r="AQ1744" s="133"/>
      <c r="AR1744" s="133"/>
      <c r="AS1744" s="124"/>
      <c r="AT1744" s="134"/>
      <c r="AU1744" s="141"/>
    </row>
    <row r="1745" spans="31:47" ht="12">
      <c r="AE1745" s="131"/>
      <c r="AF1745" s="132"/>
      <c r="AG1745" s="133"/>
      <c r="AH1745" s="133"/>
      <c r="AI1745" s="133"/>
      <c r="AJ1745" s="133"/>
      <c r="AK1745" s="133"/>
      <c r="AL1745" s="133"/>
      <c r="AM1745" s="133"/>
      <c r="AN1745" s="133"/>
      <c r="AO1745" s="133"/>
      <c r="AP1745" s="133"/>
      <c r="AQ1745" s="133"/>
      <c r="AR1745" s="133"/>
      <c r="AS1745" s="124"/>
      <c r="AT1745" s="134"/>
      <c r="AU1745" s="141"/>
    </row>
    <row r="1746" spans="31:47" ht="12">
      <c r="AE1746" s="131"/>
      <c r="AF1746" s="132"/>
      <c r="AG1746" s="133"/>
      <c r="AH1746" s="133"/>
      <c r="AI1746" s="133"/>
      <c r="AJ1746" s="133"/>
      <c r="AK1746" s="133"/>
      <c r="AL1746" s="133"/>
      <c r="AM1746" s="133"/>
      <c r="AN1746" s="133"/>
      <c r="AO1746" s="133"/>
      <c r="AP1746" s="133"/>
      <c r="AQ1746" s="133"/>
      <c r="AR1746" s="133"/>
      <c r="AS1746" s="124"/>
      <c r="AT1746" s="134"/>
      <c r="AU1746" s="141"/>
    </row>
    <row r="1747" spans="31:47" ht="12">
      <c r="AE1747" s="131"/>
      <c r="AF1747" s="132"/>
      <c r="AG1747" s="133"/>
      <c r="AH1747" s="133"/>
      <c r="AI1747" s="133"/>
      <c r="AJ1747" s="133"/>
      <c r="AK1747" s="133"/>
      <c r="AL1747" s="133"/>
      <c r="AM1747" s="133"/>
      <c r="AN1747" s="133"/>
      <c r="AO1747" s="133"/>
      <c r="AP1747" s="133"/>
      <c r="AQ1747" s="133"/>
      <c r="AR1747" s="133"/>
      <c r="AS1747" s="124"/>
      <c r="AT1747" s="134"/>
      <c r="AU1747" s="141"/>
    </row>
    <row r="1748" spans="31:47" ht="12">
      <c r="AE1748" s="131"/>
      <c r="AF1748" s="132"/>
      <c r="AG1748" s="133"/>
      <c r="AH1748" s="133"/>
      <c r="AI1748" s="133"/>
      <c r="AJ1748" s="133"/>
      <c r="AK1748" s="133"/>
      <c r="AL1748" s="133"/>
      <c r="AM1748" s="133"/>
      <c r="AN1748" s="133"/>
      <c r="AO1748" s="133"/>
      <c r="AP1748" s="133"/>
      <c r="AQ1748" s="133"/>
      <c r="AR1748" s="133"/>
      <c r="AS1748" s="124"/>
      <c r="AT1748" s="134"/>
      <c r="AU1748" s="141"/>
    </row>
    <row r="1749" spans="31:47" ht="12">
      <c r="AE1749" s="131"/>
      <c r="AF1749" s="132"/>
      <c r="AG1749" s="133"/>
      <c r="AH1749" s="133"/>
      <c r="AI1749" s="133"/>
      <c r="AJ1749" s="133"/>
      <c r="AK1749" s="133"/>
      <c r="AL1749" s="133"/>
      <c r="AM1749" s="133"/>
      <c r="AN1749" s="133"/>
      <c r="AO1749" s="133"/>
      <c r="AP1749" s="133"/>
      <c r="AQ1749" s="133"/>
      <c r="AR1749" s="133"/>
      <c r="AS1749" s="124"/>
      <c r="AT1749" s="134"/>
      <c r="AU1749" s="141"/>
    </row>
    <row r="1750" spans="31:47" ht="12">
      <c r="AE1750" s="131"/>
      <c r="AF1750" s="132"/>
      <c r="AG1750" s="133"/>
      <c r="AH1750" s="133"/>
      <c r="AI1750" s="133"/>
      <c r="AJ1750" s="133"/>
      <c r="AK1750" s="133"/>
      <c r="AL1750" s="133"/>
      <c r="AM1750" s="133"/>
      <c r="AN1750" s="133"/>
      <c r="AO1750" s="133"/>
      <c r="AP1750" s="133"/>
      <c r="AQ1750" s="133"/>
      <c r="AR1750" s="133"/>
      <c r="AS1750" s="124"/>
      <c r="AT1750" s="134"/>
      <c r="AU1750" s="141"/>
    </row>
    <row r="1751" spans="31:47" ht="12">
      <c r="AE1751" s="131"/>
      <c r="AF1751" s="132"/>
      <c r="AG1751" s="133"/>
      <c r="AH1751" s="133"/>
      <c r="AI1751" s="133"/>
      <c r="AJ1751" s="133"/>
      <c r="AK1751" s="133"/>
      <c r="AL1751" s="133"/>
      <c r="AM1751" s="133"/>
      <c r="AN1751" s="133"/>
      <c r="AO1751" s="133"/>
      <c r="AP1751" s="133"/>
      <c r="AQ1751" s="133"/>
      <c r="AR1751" s="133"/>
      <c r="AS1751" s="124"/>
      <c r="AT1751" s="134"/>
      <c r="AU1751" s="141"/>
    </row>
    <row r="1752" spans="31:47" ht="12">
      <c r="AE1752" s="131"/>
      <c r="AF1752" s="132"/>
      <c r="AG1752" s="133"/>
      <c r="AH1752" s="133"/>
      <c r="AI1752" s="133"/>
      <c r="AJ1752" s="133"/>
      <c r="AK1752" s="133"/>
      <c r="AL1752" s="133"/>
      <c r="AM1752" s="133"/>
      <c r="AN1752" s="133"/>
      <c r="AO1752" s="133"/>
      <c r="AP1752" s="133"/>
      <c r="AQ1752" s="133"/>
      <c r="AR1752" s="133"/>
      <c r="AS1752" s="124"/>
      <c r="AT1752" s="134"/>
      <c r="AU1752" s="141"/>
    </row>
    <row r="1753" spans="31:47" ht="12">
      <c r="AE1753" s="131"/>
      <c r="AF1753" s="132"/>
      <c r="AG1753" s="133"/>
      <c r="AH1753" s="133"/>
      <c r="AI1753" s="133"/>
      <c r="AJ1753" s="133"/>
      <c r="AK1753" s="133"/>
      <c r="AL1753" s="133"/>
      <c r="AM1753" s="133"/>
      <c r="AN1753" s="133"/>
      <c r="AO1753" s="133"/>
      <c r="AP1753" s="133"/>
      <c r="AQ1753" s="133"/>
      <c r="AR1753" s="133"/>
      <c r="AS1753" s="124"/>
      <c r="AT1753" s="134"/>
      <c r="AU1753" s="141"/>
    </row>
    <row r="1754" spans="31:47" ht="12">
      <c r="AE1754" s="131"/>
      <c r="AF1754" s="132"/>
      <c r="AG1754" s="133"/>
      <c r="AH1754" s="133"/>
      <c r="AI1754" s="133"/>
      <c r="AJ1754" s="133"/>
      <c r="AK1754" s="133"/>
      <c r="AL1754" s="133"/>
      <c r="AM1754" s="133"/>
      <c r="AN1754" s="133"/>
      <c r="AO1754" s="133"/>
      <c r="AP1754" s="133"/>
      <c r="AQ1754" s="133"/>
      <c r="AR1754" s="133"/>
      <c r="AS1754" s="124"/>
      <c r="AT1754" s="134"/>
      <c r="AU1754" s="141"/>
    </row>
    <row r="1755" spans="31:47" ht="12">
      <c r="AE1755" s="131"/>
      <c r="AF1755" s="132"/>
      <c r="AG1755" s="133"/>
      <c r="AH1755" s="133"/>
      <c r="AI1755" s="133"/>
      <c r="AJ1755" s="133"/>
      <c r="AK1755" s="133"/>
      <c r="AL1755" s="133"/>
      <c r="AM1755" s="133"/>
      <c r="AN1755" s="133"/>
      <c r="AO1755" s="133"/>
      <c r="AP1755" s="133"/>
      <c r="AQ1755" s="133"/>
      <c r="AR1755" s="133"/>
      <c r="AS1755" s="124"/>
      <c r="AT1755" s="134"/>
      <c r="AU1755" s="141"/>
    </row>
    <row r="1756" spans="31:47" ht="12">
      <c r="AE1756" s="131"/>
      <c r="AF1756" s="132"/>
      <c r="AG1756" s="133"/>
      <c r="AH1756" s="133"/>
      <c r="AI1756" s="133"/>
      <c r="AJ1756" s="133"/>
      <c r="AK1756" s="133"/>
      <c r="AL1756" s="133"/>
      <c r="AM1756" s="133"/>
      <c r="AN1756" s="133"/>
      <c r="AO1756" s="133"/>
      <c r="AP1756" s="133"/>
      <c r="AQ1756" s="133"/>
      <c r="AR1756" s="133"/>
      <c r="AS1756" s="124"/>
      <c r="AT1756" s="134"/>
      <c r="AU1756" s="141"/>
    </row>
    <row r="1757" spans="31:47" ht="12">
      <c r="AE1757" s="131"/>
      <c r="AF1757" s="132"/>
      <c r="AG1757" s="133"/>
      <c r="AH1757" s="133"/>
      <c r="AI1757" s="133"/>
      <c r="AJ1757" s="133"/>
      <c r="AK1757" s="133"/>
      <c r="AL1757" s="133"/>
      <c r="AM1757" s="133"/>
      <c r="AN1757" s="133"/>
      <c r="AO1757" s="133"/>
      <c r="AP1757" s="133"/>
      <c r="AQ1757" s="133"/>
      <c r="AR1757" s="133"/>
      <c r="AS1757" s="124"/>
      <c r="AT1757" s="134"/>
      <c r="AU1757" s="141"/>
    </row>
    <row r="1758" spans="31:47" ht="12">
      <c r="AE1758" s="131"/>
      <c r="AF1758" s="132"/>
      <c r="AG1758" s="133"/>
      <c r="AH1758" s="133"/>
      <c r="AI1758" s="133"/>
      <c r="AJ1758" s="133"/>
      <c r="AK1758" s="133"/>
      <c r="AL1758" s="133"/>
      <c r="AM1758" s="133"/>
      <c r="AN1758" s="133"/>
      <c r="AO1758" s="133"/>
      <c r="AP1758" s="133"/>
      <c r="AQ1758" s="133"/>
      <c r="AR1758" s="133"/>
      <c r="AS1758" s="124"/>
      <c r="AT1758" s="134"/>
      <c r="AU1758" s="141"/>
    </row>
    <row r="1759" spans="31:47" ht="12">
      <c r="AE1759" s="131"/>
      <c r="AF1759" s="132"/>
      <c r="AG1759" s="133"/>
      <c r="AH1759" s="133"/>
      <c r="AI1759" s="133"/>
      <c r="AJ1759" s="133"/>
      <c r="AK1759" s="133"/>
      <c r="AL1759" s="133"/>
      <c r="AM1759" s="133"/>
      <c r="AN1759" s="133"/>
      <c r="AO1759" s="133"/>
      <c r="AP1759" s="133"/>
      <c r="AQ1759" s="133"/>
      <c r="AR1759" s="133"/>
      <c r="AS1759" s="124"/>
      <c r="AT1759" s="134"/>
      <c r="AU1759" s="141"/>
    </row>
    <row r="1760" spans="31:47" ht="12">
      <c r="AE1760" s="131"/>
      <c r="AF1760" s="132"/>
      <c r="AG1760" s="133"/>
      <c r="AH1760" s="133"/>
      <c r="AI1760" s="133"/>
      <c r="AJ1760" s="133"/>
      <c r="AK1760" s="133"/>
      <c r="AL1760" s="133"/>
      <c r="AM1760" s="133"/>
      <c r="AN1760" s="133"/>
      <c r="AO1760" s="133"/>
      <c r="AP1760" s="133"/>
      <c r="AQ1760" s="133"/>
      <c r="AR1760" s="133"/>
      <c r="AS1760" s="124"/>
      <c r="AT1760" s="134"/>
      <c r="AU1760" s="141"/>
    </row>
    <row r="1761" spans="31:47" ht="12">
      <c r="AE1761" s="131"/>
      <c r="AF1761" s="132"/>
      <c r="AG1761" s="133"/>
      <c r="AH1761" s="133"/>
      <c r="AI1761" s="133"/>
      <c r="AJ1761" s="133"/>
      <c r="AK1761" s="133"/>
      <c r="AL1761" s="133"/>
      <c r="AM1761" s="133"/>
      <c r="AN1761" s="133"/>
      <c r="AO1761" s="133"/>
      <c r="AP1761" s="133"/>
      <c r="AQ1761" s="133"/>
      <c r="AR1761" s="133"/>
      <c r="AS1761" s="124"/>
      <c r="AT1761" s="134"/>
      <c r="AU1761" s="141"/>
    </row>
    <row r="1762" spans="31:47" ht="12">
      <c r="AE1762" s="131"/>
      <c r="AF1762" s="132"/>
      <c r="AG1762" s="133"/>
      <c r="AH1762" s="133"/>
      <c r="AI1762" s="133"/>
      <c r="AJ1762" s="133"/>
      <c r="AK1762" s="133"/>
      <c r="AL1762" s="133"/>
      <c r="AM1762" s="133"/>
      <c r="AN1762" s="133"/>
      <c r="AO1762" s="133"/>
      <c r="AP1762" s="133"/>
      <c r="AQ1762" s="133"/>
      <c r="AR1762" s="133"/>
      <c r="AS1762" s="124"/>
      <c r="AT1762" s="134"/>
      <c r="AU1762" s="141"/>
    </row>
    <row r="1763" spans="31:47" ht="12">
      <c r="AE1763" s="131"/>
      <c r="AF1763" s="132"/>
      <c r="AG1763" s="133"/>
      <c r="AH1763" s="133"/>
      <c r="AI1763" s="133"/>
      <c r="AJ1763" s="133"/>
      <c r="AK1763" s="133"/>
      <c r="AL1763" s="133"/>
      <c r="AM1763" s="133"/>
      <c r="AN1763" s="133"/>
      <c r="AO1763" s="133"/>
      <c r="AP1763" s="133"/>
      <c r="AQ1763" s="133"/>
      <c r="AR1763" s="133"/>
      <c r="AS1763" s="124"/>
      <c r="AT1763" s="134"/>
      <c r="AU1763" s="141"/>
    </row>
    <row r="1764" spans="31:47" ht="12">
      <c r="AE1764" s="131"/>
      <c r="AF1764" s="132"/>
      <c r="AG1764" s="133"/>
      <c r="AH1764" s="133"/>
      <c r="AI1764" s="133"/>
      <c r="AJ1764" s="133"/>
      <c r="AK1764" s="133"/>
      <c r="AL1764" s="133"/>
      <c r="AM1764" s="133"/>
      <c r="AN1764" s="133"/>
      <c r="AO1764" s="133"/>
      <c r="AP1764" s="133"/>
      <c r="AQ1764" s="133"/>
      <c r="AR1764" s="133"/>
      <c r="AS1764" s="124"/>
      <c r="AT1764" s="134"/>
      <c r="AU1764" s="141"/>
    </row>
    <row r="1765" spans="31:47" ht="12">
      <c r="AE1765" s="131"/>
      <c r="AF1765" s="132"/>
      <c r="AG1765" s="133"/>
      <c r="AH1765" s="133"/>
      <c r="AI1765" s="133"/>
      <c r="AJ1765" s="133"/>
      <c r="AK1765" s="133"/>
      <c r="AL1765" s="133"/>
      <c r="AM1765" s="133"/>
      <c r="AN1765" s="133"/>
      <c r="AO1765" s="133"/>
      <c r="AP1765" s="133"/>
      <c r="AQ1765" s="133"/>
      <c r="AR1765" s="133"/>
      <c r="AS1765" s="124"/>
      <c r="AT1765" s="134"/>
      <c r="AU1765" s="141"/>
    </row>
    <row r="1766" spans="31:47" ht="12">
      <c r="AE1766" s="131"/>
      <c r="AF1766" s="132"/>
      <c r="AG1766" s="133"/>
      <c r="AH1766" s="133"/>
      <c r="AI1766" s="133"/>
      <c r="AJ1766" s="133"/>
      <c r="AK1766" s="133"/>
      <c r="AL1766" s="133"/>
      <c r="AM1766" s="133"/>
      <c r="AN1766" s="133"/>
      <c r="AO1766" s="133"/>
      <c r="AP1766" s="133"/>
      <c r="AQ1766" s="133"/>
      <c r="AR1766" s="133"/>
      <c r="AS1766" s="124"/>
      <c r="AT1766" s="134"/>
      <c r="AU1766" s="141"/>
    </row>
    <row r="1767" spans="31:47" ht="12">
      <c r="AE1767" s="131"/>
      <c r="AF1767" s="132"/>
      <c r="AG1767" s="133"/>
      <c r="AH1767" s="133"/>
      <c r="AI1767" s="133"/>
      <c r="AJ1767" s="133"/>
      <c r="AK1767" s="133"/>
      <c r="AL1767" s="133"/>
      <c r="AM1767" s="133"/>
      <c r="AN1767" s="133"/>
      <c r="AO1767" s="133"/>
      <c r="AP1767" s="133"/>
      <c r="AQ1767" s="133"/>
      <c r="AR1767" s="133"/>
      <c r="AS1767" s="124"/>
      <c r="AT1767" s="134"/>
      <c r="AU1767" s="141"/>
    </row>
    <row r="1768" spans="31:47" ht="12">
      <c r="AE1768" s="131"/>
      <c r="AF1768" s="132"/>
      <c r="AG1768" s="133"/>
      <c r="AH1768" s="133"/>
      <c r="AI1768" s="133"/>
      <c r="AJ1768" s="133"/>
      <c r="AK1768" s="133"/>
      <c r="AL1768" s="133"/>
      <c r="AM1768" s="133"/>
      <c r="AN1768" s="133"/>
      <c r="AO1768" s="133"/>
      <c r="AP1768" s="133"/>
      <c r="AQ1768" s="133"/>
      <c r="AR1768" s="133"/>
      <c r="AS1768" s="124"/>
      <c r="AT1768" s="134"/>
      <c r="AU1768" s="141"/>
    </row>
    <row r="1769" spans="31:47" ht="12">
      <c r="AE1769" s="131"/>
      <c r="AF1769" s="132"/>
      <c r="AG1769" s="133"/>
      <c r="AH1769" s="133"/>
      <c r="AI1769" s="133"/>
      <c r="AJ1769" s="133"/>
      <c r="AK1769" s="133"/>
      <c r="AL1769" s="133"/>
      <c r="AM1769" s="133"/>
      <c r="AN1769" s="133"/>
      <c r="AO1769" s="133"/>
      <c r="AP1769" s="133"/>
      <c r="AQ1769" s="133"/>
      <c r="AR1769" s="133"/>
      <c r="AS1769" s="124"/>
      <c r="AT1769" s="134"/>
      <c r="AU1769" s="141"/>
    </row>
    <row r="1770" spans="31:47" ht="12">
      <c r="AE1770" s="131"/>
      <c r="AF1770" s="132"/>
      <c r="AG1770" s="133"/>
      <c r="AH1770" s="133"/>
      <c r="AI1770" s="133"/>
      <c r="AJ1770" s="133"/>
      <c r="AK1770" s="133"/>
      <c r="AL1770" s="133"/>
      <c r="AM1770" s="133"/>
      <c r="AN1770" s="133"/>
      <c r="AO1770" s="133"/>
      <c r="AP1770" s="133"/>
      <c r="AQ1770" s="133"/>
      <c r="AR1770" s="133"/>
      <c r="AS1770" s="124"/>
      <c r="AT1770" s="134"/>
      <c r="AU1770" s="141"/>
    </row>
    <row r="1771" spans="31:47" ht="12">
      <c r="AE1771" s="131"/>
      <c r="AF1771" s="132"/>
      <c r="AG1771" s="133"/>
      <c r="AH1771" s="133"/>
      <c r="AI1771" s="133"/>
      <c r="AJ1771" s="133"/>
      <c r="AK1771" s="133"/>
      <c r="AL1771" s="133"/>
      <c r="AM1771" s="133"/>
      <c r="AN1771" s="133"/>
      <c r="AO1771" s="133"/>
      <c r="AP1771" s="133"/>
      <c r="AQ1771" s="133"/>
      <c r="AR1771" s="133"/>
      <c r="AS1771" s="124"/>
      <c r="AT1771" s="134"/>
      <c r="AU1771" s="141"/>
    </row>
    <row r="1772" spans="31:47" ht="12">
      <c r="AE1772" s="131"/>
      <c r="AF1772" s="132"/>
      <c r="AG1772" s="133"/>
      <c r="AH1772" s="133"/>
      <c r="AI1772" s="133"/>
      <c r="AJ1772" s="133"/>
      <c r="AK1772" s="133"/>
      <c r="AL1772" s="133"/>
      <c r="AM1772" s="133"/>
      <c r="AN1772" s="133"/>
      <c r="AO1772" s="133"/>
      <c r="AP1772" s="133"/>
      <c r="AQ1772" s="133"/>
      <c r="AR1772" s="133"/>
      <c r="AS1772" s="124"/>
      <c r="AT1772" s="134"/>
      <c r="AU1772" s="141"/>
    </row>
    <row r="1773" spans="31:47" ht="12">
      <c r="AE1773" s="131"/>
      <c r="AF1773" s="132"/>
      <c r="AG1773" s="133"/>
      <c r="AH1773" s="133"/>
      <c r="AI1773" s="133"/>
      <c r="AJ1773" s="133"/>
      <c r="AK1773" s="133"/>
      <c r="AL1773" s="133"/>
      <c r="AM1773" s="133"/>
      <c r="AN1773" s="133"/>
      <c r="AO1773" s="133"/>
      <c r="AP1773" s="133"/>
      <c r="AQ1773" s="133"/>
      <c r="AR1773" s="133"/>
      <c r="AS1773" s="124"/>
      <c r="AT1773" s="134"/>
      <c r="AU1773" s="141"/>
    </row>
    <row r="1774" spans="31:47" ht="12">
      <c r="AE1774" s="131"/>
      <c r="AF1774" s="132"/>
      <c r="AG1774" s="133"/>
      <c r="AH1774" s="133"/>
      <c r="AI1774" s="133"/>
      <c r="AJ1774" s="133"/>
      <c r="AK1774" s="133"/>
      <c r="AL1774" s="133"/>
      <c r="AM1774" s="133"/>
      <c r="AN1774" s="133"/>
      <c r="AO1774" s="133"/>
      <c r="AP1774" s="133"/>
      <c r="AQ1774" s="133"/>
      <c r="AR1774" s="133"/>
      <c r="AS1774" s="124"/>
      <c r="AT1774" s="134"/>
      <c r="AU1774" s="141"/>
    </row>
    <row r="1775" spans="31:47" ht="12">
      <c r="AE1775" s="131"/>
      <c r="AF1775" s="132"/>
      <c r="AG1775" s="133"/>
      <c r="AH1775" s="133"/>
      <c r="AI1775" s="133"/>
      <c r="AJ1775" s="133"/>
      <c r="AK1775" s="133"/>
      <c r="AL1775" s="133"/>
      <c r="AM1775" s="133"/>
      <c r="AN1775" s="133"/>
      <c r="AO1775" s="133"/>
      <c r="AP1775" s="133"/>
      <c r="AQ1775" s="133"/>
      <c r="AR1775" s="133"/>
      <c r="AS1775" s="124"/>
      <c r="AT1775" s="134"/>
      <c r="AU1775" s="141"/>
    </row>
    <row r="1776" spans="31:47" ht="12">
      <c r="AE1776" s="131"/>
      <c r="AF1776" s="132"/>
      <c r="AG1776" s="133"/>
      <c r="AH1776" s="133"/>
      <c r="AI1776" s="133"/>
      <c r="AJ1776" s="133"/>
      <c r="AK1776" s="133"/>
      <c r="AL1776" s="133"/>
      <c r="AM1776" s="133"/>
      <c r="AN1776" s="133"/>
      <c r="AO1776" s="133"/>
      <c r="AP1776" s="133"/>
      <c r="AQ1776" s="133"/>
      <c r="AR1776" s="133"/>
      <c r="AS1776" s="124"/>
      <c r="AT1776" s="134"/>
      <c r="AU1776" s="141"/>
    </row>
    <row r="1777" spans="31:47" ht="12">
      <c r="AE1777" s="131"/>
      <c r="AF1777" s="132"/>
      <c r="AG1777" s="133"/>
      <c r="AH1777" s="133"/>
      <c r="AI1777" s="133"/>
      <c r="AJ1777" s="133"/>
      <c r="AK1777" s="133"/>
      <c r="AL1777" s="133"/>
      <c r="AM1777" s="133"/>
      <c r="AN1777" s="133"/>
      <c r="AO1777" s="133"/>
      <c r="AP1777" s="133"/>
      <c r="AQ1777" s="133"/>
      <c r="AR1777" s="133"/>
      <c r="AS1777" s="124"/>
      <c r="AT1777" s="134"/>
      <c r="AU1777" s="141"/>
    </row>
    <row r="1778" spans="31:47" ht="12">
      <c r="AE1778" s="131"/>
      <c r="AF1778" s="132"/>
      <c r="AG1778" s="133"/>
      <c r="AH1778" s="133"/>
      <c r="AI1778" s="133"/>
      <c r="AJ1778" s="133"/>
      <c r="AK1778" s="133"/>
      <c r="AL1778" s="133"/>
      <c r="AM1778" s="133"/>
      <c r="AN1778" s="133"/>
      <c r="AO1778" s="133"/>
      <c r="AP1778" s="133"/>
      <c r="AQ1778" s="133"/>
      <c r="AR1778" s="133"/>
      <c r="AS1778" s="124"/>
      <c r="AT1778" s="134"/>
      <c r="AU1778" s="141"/>
    </row>
    <row r="1779" spans="31:47" ht="12">
      <c r="AE1779" s="131"/>
      <c r="AF1779" s="132"/>
      <c r="AG1779" s="133"/>
      <c r="AH1779" s="133"/>
      <c r="AI1779" s="133"/>
      <c r="AJ1779" s="133"/>
      <c r="AK1779" s="133"/>
      <c r="AL1779" s="133"/>
      <c r="AM1779" s="133"/>
      <c r="AN1779" s="133"/>
      <c r="AO1779" s="133"/>
      <c r="AP1779" s="133"/>
      <c r="AQ1779" s="133"/>
      <c r="AR1779" s="133"/>
      <c r="AS1779" s="124"/>
      <c r="AT1779" s="134"/>
      <c r="AU1779" s="141"/>
    </row>
    <row r="1780" spans="31:47" ht="12">
      <c r="AE1780" s="131"/>
      <c r="AF1780" s="132"/>
      <c r="AG1780" s="133"/>
      <c r="AH1780" s="133"/>
      <c r="AI1780" s="133"/>
      <c r="AJ1780" s="133"/>
      <c r="AK1780" s="133"/>
      <c r="AL1780" s="133"/>
      <c r="AM1780" s="133"/>
      <c r="AN1780" s="133"/>
      <c r="AO1780" s="133"/>
      <c r="AP1780" s="133"/>
      <c r="AQ1780" s="133"/>
      <c r="AR1780" s="133"/>
      <c r="AS1780" s="124"/>
      <c r="AT1780" s="134"/>
      <c r="AU1780" s="141"/>
    </row>
    <row r="1781" spans="31:47" ht="12">
      <c r="AE1781" s="131"/>
      <c r="AF1781" s="132"/>
      <c r="AG1781" s="133"/>
      <c r="AH1781" s="133"/>
      <c r="AI1781" s="133"/>
      <c r="AJ1781" s="133"/>
      <c r="AK1781" s="133"/>
      <c r="AL1781" s="133"/>
      <c r="AM1781" s="133"/>
      <c r="AN1781" s="133"/>
      <c r="AO1781" s="133"/>
      <c r="AP1781" s="133"/>
      <c r="AQ1781" s="133"/>
      <c r="AR1781" s="133"/>
      <c r="AS1781" s="124"/>
      <c r="AT1781" s="134"/>
      <c r="AU1781" s="141"/>
    </row>
    <row r="1782" spans="31:47" ht="12">
      <c r="AE1782" s="131"/>
      <c r="AF1782" s="132"/>
      <c r="AG1782" s="133"/>
      <c r="AH1782" s="133"/>
      <c r="AI1782" s="133"/>
      <c r="AJ1782" s="133"/>
      <c r="AK1782" s="133"/>
      <c r="AL1782" s="133"/>
      <c r="AM1782" s="133"/>
      <c r="AN1782" s="133"/>
      <c r="AO1782" s="133"/>
      <c r="AP1782" s="133"/>
      <c r="AQ1782" s="133"/>
      <c r="AR1782" s="133"/>
      <c r="AS1782" s="124"/>
      <c r="AT1782" s="134"/>
      <c r="AU1782" s="141"/>
    </row>
    <row r="1783" spans="31:47" ht="12">
      <c r="AE1783" s="131"/>
      <c r="AF1783" s="132"/>
      <c r="AG1783" s="133"/>
      <c r="AH1783" s="133"/>
      <c r="AI1783" s="133"/>
      <c r="AJ1783" s="133"/>
      <c r="AK1783" s="133"/>
      <c r="AL1783" s="133"/>
      <c r="AM1783" s="133"/>
      <c r="AN1783" s="133"/>
      <c r="AO1783" s="133"/>
      <c r="AP1783" s="133"/>
      <c r="AQ1783" s="133"/>
      <c r="AR1783" s="133"/>
      <c r="AS1783" s="124"/>
      <c r="AT1783" s="134"/>
      <c r="AU1783" s="141"/>
    </row>
    <row r="1784" spans="31:47" ht="12">
      <c r="AE1784" s="131"/>
      <c r="AF1784" s="132"/>
      <c r="AG1784" s="133"/>
      <c r="AH1784" s="133"/>
      <c r="AI1784" s="133"/>
      <c r="AJ1784" s="133"/>
      <c r="AK1784" s="133"/>
      <c r="AL1784" s="133"/>
      <c r="AM1784" s="133"/>
      <c r="AN1784" s="133"/>
      <c r="AO1784" s="133"/>
      <c r="AP1784" s="133"/>
      <c r="AQ1784" s="133"/>
      <c r="AR1784" s="133"/>
      <c r="AS1784" s="124"/>
      <c r="AT1784" s="134"/>
      <c r="AU1784" s="141"/>
    </row>
    <row r="1785" spans="31:47" ht="12">
      <c r="AE1785" s="131"/>
      <c r="AF1785" s="132"/>
      <c r="AG1785" s="133"/>
      <c r="AH1785" s="133"/>
      <c r="AI1785" s="133"/>
      <c r="AJ1785" s="133"/>
      <c r="AK1785" s="133"/>
      <c r="AL1785" s="133"/>
      <c r="AM1785" s="133"/>
      <c r="AN1785" s="133"/>
      <c r="AO1785" s="133"/>
      <c r="AP1785" s="133"/>
      <c r="AQ1785" s="133"/>
      <c r="AR1785" s="133"/>
      <c r="AS1785" s="124"/>
      <c r="AT1785" s="134"/>
      <c r="AU1785" s="141"/>
    </row>
    <row r="1786" spans="31:47" ht="12">
      <c r="AE1786" s="131"/>
      <c r="AF1786" s="132"/>
      <c r="AG1786" s="133"/>
      <c r="AH1786" s="133"/>
      <c r="AI1786" s="133"/>
      <c r="AJ1786" s="133"/>
      <c r="AK1786" s="133"/>
      <c r="AL1786" s="133"/>
      <c r="AM1786" s="133"/>
      <c r="AN1786" s="133"/>
      <c r="AO1786" s="133"/>
      <c r="AP1786" s="133"/>
      <c r="AQ1786" s="133"/>
      <c r="AR1786" s="133"/>
      <c r="AS1786" s="124"/>
      <c r="AT1786" s="134"/>
      <c r="AU1786" s="141"/>
    </row>
    <row r="1787" spans="31:47" ht="12">
      <c r="AE1787" s="131"/>
      <c r="AF1787" s="132"/>
      <c r="AG1787" s="133"/>
      <c r="AH1787" s="133"/>
      <c r="AI1787" s="133"/>
      <c r="AJ1787" s="133"/>
      <c r="AK1787" s="133"/>
      <c r="AL1787" s="133"/>
      <c r="AM1787" s="133"/>
      <c r="AN1787" s="133"/>
      <c r="AO1787" s="133"/>
      <c r="AP1787" s="133"/>
      <c r="AQ1787" s="133"/>
      <c r="AR1787" s="133"/>
      <c r="AS1787" s="124"/>
      <c r="AT1787" s="134"/>
      <c r="AU1787" s="141"/>
    </row>
    <row r="1788" spans="31:47" ht="12">
      <c r="AE1788" s="131"/>
      <c r="AF1788" s="132"/>
      <c r="AG1788" s="133"/>
      <c r="AH1788" s="133"/>
      <c r="AI1788" s="133"/>
      <c r="AJ1788" s="133"/>
      <c r="AK1788" s="133"/>
      <c r="AL1788" s="133"/>
      <c r="AM1788" s="133"/>
      <c r="AN1788" s="133"/>
      <c r="AO1788" s="133"/>
      <c r="AP1788" s="133"/>
      <c r="AQ1788" s="133"/>
      <c r="AR1788" s="133"/>
      <c r="AS1788" s="124"/>
      <c r="AT1788" s="134"/>
      <c r="AU1788" s="141"/>
    </row>
    <row r="1789" spans="31:47" ht="12">
      <c r="AE1789" s="131"/>
      <c r="AF1789" s="132"/>
      <c r="AG1789" s="133"/>
      <c r="AH1789" s="133"/>
      <c r="AI1789" s="133"/>
      <c r="AJ1789" s="133"/>
      <c r="AK1789" s="133"/>
      <c r="AL1789" s="133"/>
      <c r="AM1789" s="133"/>
      <c r="AN1789" s="133"/>
      <c r="AO1789" s="133"/>
      <c r="AP1789" s="133"/>
      <c r="AQ1789" s="133"/>
      <c r="AR1789" s="133"/>
      <c r="AS1789" s="124"/>
      <c r="AT1789" s="134"/>
      <c r="AU1789" s="141"/>
    </row>
    <row r="1790" spans="31:47" ht="12">
      <c r="AE1790" s="131"/>
      <c r="AF1790" s="132"/>
      <c r="AG1790" s="133"/>
      <c r="AH1790" s="133"/>
      <c r="AI1790" s="133"/>
      <c r="AJ1790" s="133"/>
      <c r="AK1790" s="133"/>
      <c r="AL1790" s="133"/>
      <c r="AM1790" s="133"/>
      <c r="AN1790" s="133"/>
      <c r="AO1790" s="133"/>
      <c r="AP1790" s="133"/>
      <c r="AQ1790" s="133"/>
      <c r="AR1790" s="133"/>
      <c r="AS1790" s="124"/>
      <c r="AT1790" s="134"/>
      <c r="AU1790" s="141"/>
    </row>
    <row r="1791" spans="31:47" ht="12">
      <c r="AE1791" s="131"/>
      <c r="AF1791" s="132"/>
      <c r="AG1791" s="133"/>
      <c r="AH1791" s="133"/>
      <c r="AI1791" s="133"/>
      <c r="AJ1791" s="133"/>
      <c r="AK1791" s="133"/>
      <c r="AL1791" s="133"/>
      <c r="AM1791" s="133"/>
      <c r="AN1791" s="133"/>
      <c r="AO1791" s="133"/>
      <c r="AP1791" s="133"/>
      <c r="AQ1791" s="133"/>
      <c r="AR1791" s="133"/>
      <c r="AS1791" s="124"/>
      <c r="AT1791" s="134"/>
      <c r="AU1791" s="141"/>
    </row>
    <row r="1792" spans="31:47" ht="12">
      <c r="AE1792" s="131"/>
      <c r="AF1792" s="132"/>
      <c r="AG1792" s="133"/>
      <c r="AH1792" s="133"/>
      <c r="AI1792" s="133"/>
      <c r="AJ1792" s="133"/>
      <c r="AK1792" s="133"/>
      <c r="AL1792" s="133"/>
      <c r="AM1792" s="133"/>
      <c r="AN1792" s="133"/>
      <c r="AO1792" s="133"/>
      <c r="AP1792" s="133"/>
      <c r="AQ1792" s="133"/>
      <c r="AR1792" s="133"/>
      <c r="AS1792" s="124"/>
      <c r="AT1792" s="134"/>
      <c r="AU1792" s="141"/>
    </row>
    <row r="1793" spans="31:47" ht="12">
      <c r="AE1793" s="131"/>
      <c r="AF1793" s="132"/>
      <c r="AG1793" s="133"/>
      <c r="AH1793" s="133"/>
      <c r="AI1793" s="133"/>
      <c r="AJ1793" s="133"/>
      <c r="AK1793" s="133"/>
      <c r="AL1793" s="133"/>
      <c r="AM1793" s="133"/>
      <c r="AN1793" s="133"/>
      <c r="AO1793" s="133"/>
      <c r="AP1793" s="133"/>
      <c r="AQ1793" s="133"/>
      <c r="AR1793" s="133"/>
      <c r="AS1793" s="124"/>
      <c r="AT1793" s="134"/>
      <c r="AU1793" s="141"/>
    </row>
    <row r="1794" spans="31:47" ht="12">
      <c r="AE1794" s="131"/>
      <c r="AF1794" s="132"/>
      <c r="AG1794" s="133"/>
      <c r="AH1794" s="133"/>
      <c r="AI1794" s="133"/>
      <c r="AJ1794" s="133"/>
      <c r="AK1794" s="133"/>
      <c r="AL1794" s="133"/>
      <c r="AM1794" s="133"/>
      <c r="AN1794" s="133"/>
      <c r="AO1794" s="133"/>
      <c r="AP1794" s="133"/>
      <c r="AQ1794" s="133"/>
      <c r="AR1794" s="133"/>
      <c r="AS1794" s="124"/>
      <c r="AT1794" s="134"/>
      <c r="AU1794" s="141"/>
    </row>
    <row r="1795" spans="31:47" ht="12">
      <c r="AE1795" s="131"/>
      <c r="AF1795" s="132"/>
      <c r="AG1795" s="133"/>
      <c r="AH1795" s="133"/>
      <c r="AI1795" s="133"/>
      <c r="AJ1795" s="133"/>
      <c r="AK1795" s="133"/>
      <c r="AL1795" s="133"/>
      <c r="AM1795" s="133"/>
      <c r="AN1795" s="133"/>
      <c r="AO1795" s="133"/>
      <c r="AP1795" s="133"/>
      <c r="AQ1795" s="133"/>
      <c r="AR1795" s="133"/>
      <c r="AS1795" s="124"/>
      <c r="AT1795" s="134"/>
      <c r="AU1795" s="141"/>
    </row>
    <row r="1796" spans="31:47" ht="12">
      <c r="AE1796" s="131"/>
      <c r="AF1796" s="132"/>
      <c r="AG1796" s="133"/>
      <c r="AH1796" s="133"/>
      <c r="AI1796" s="133"/>
      <c r="AJ1796" s="133"/>
      <c r="AK1796" s="133"/>
      <c r="AL1796" s="133"/>
      <c r="AM1796" s="133"/>
      <c r="AN1796" s="133"/>
      <c r="AO1796" s="133"/>
      <c r="AP1796" s="133"/>
      <c r="AQ1796" s="133"/>
      <c r="AR1796" s="133"/>
      <c r="AS1796" s="124"/>
      <c r="AT1796" s="134"/>
      <c r="AU1796" s="141"/>
    </row>
    <row r="1797" spans="31:47" ht="12">
      <c r="AE1797" s="131"/>
      <c r="AF1797" s="132"/>
      <c r="AG1797" s="133"/>
      <c r="AH1797" s="133"/>
      <c r="AI1797" s="133"/>
      <c r="AJ1797" s="133"/>
      <c r="AK1797" s="133"/>
      <c r="AL1797" s="133"/>
      <c r="AM1797" s="133"/>
      <c r="AN1797" s="133"/>
      <c r="AO1797" s="133"/>
      <c r="AP1797" s="133"/>
      <c r="AQ1797" s="133"/>
      <c r="AR1797" s="133"/>
      <c r="AS1797" s="124"/>
      <c r="AT1797" s="134"/>
      <c r="AU1797" s="141"/>
    </row>
    <row r="1798" spans="31:47" ht="12">
      <c r="AE1798" s="131"/>
      <c r="AF1798" s="132"/>
      <c r="AG1798" s="133"/>
      <c r="AH1798" s="133"/>
      <c r="AI1798" s="133"/>
      <c r="AJ1798" s="133"/>
      <c r="AK1798" s="133"/>
      <c r="AL1798" s="133"/>
      <c r="AM1798" s="133"/>
      <c r="AN1798" s="133"/>
      <c r="AO1798" s="133"/>
      <c r="AP1798" s="133"/>
      <c r="AQ1798" s="133"/>
      <c r="AR1798" s="133"/>
      <c r="AS1798" s="124"/>
      <c r="AT1798" s="134"/>
      <c r="AU1798" s="141"/>
    </row>
    <row r="1799" spans="31:47" ht="12">
      <c r="AE1799" s="131"/>
      <c r="AF1799" s="132"/>
      <c r="AG1799" s="133"/>
      <c r="AH1799" s="133"/>
      <c r="AI1799" s="133"/>
      <c r="AJ1799" s="133"/>
      <c r="AK1799" s="133"/>
      <c r="AL1799" s="133"/>
      <c r="AM1799" s="133"/>
      <c r="AN1799" s="133"/>
      <c r="AO1799" s="133"/>
      <c r="AP1799" s="133"/>
      <c r="AQ1799" s="133"/>
      <c r="AR1799" s="133"/>
      <c r="AS1799" s="124"/>
      <c r="AT1799" s="134"/>
      <c r="AU1799" s="141"/>
    </row>
    <row r="1800" spans="31:47" ht="12">
      <c r="AE1800" s="131"/>
      <c r="AF1800" s="132"/>
      <c r="AG1800" s="133"/>
      <c r="AH1800" s="133"/>
      <c r="AI1800" s="133"/>
      <c r="AJ1800" s="133"/>
      <c r="AK1800" s="133"/>
      <c r="AL1800" s="133"/>
      <c r="AM1800" s="133"/>
      <c r="AN1800" s="133"/>
      <c r="AO1800" s="133"/>
      <c r="AP1800" s="133"/>
      <c r="AQ1800" s="133"/>
      <c r="AR1800" s="133"/>
      <c r="AS1800" s="124"/>
      <c r="AT1800" s="134"/>
      <c r="AU1800" s="141"/>
    </row>
    <row r="1801" spans="31:47" ht="12">
      <c r="AE1801" s="131"/>
      <c r="AF1801" s="132"/>
      <c r="AG1801" s="133"/>
      <c r="AH1801" s="133"/>
      <c r="AI1801" s="133"/>
      <c r="AJ1801" s="133"/>
      <c r="AK1801" s="133"/>
      <c r="AL1801" s="133"/>
      <c r="AM1801" s="133"/>
      <c r="AN1801" s="133"/>
      <c r="AO1801" s="133"/>
      <c r="AP1801" s="133"/>
      <c r="AQ1801" s="133"/>
      <c r="AR1801" s="133"/>
      <c r="AS1801" s="124"/>
      <c r="AT1801" s="134"/>
      <c r="AU1801" s="141"/>
    </row>
    <row r="1802" spans="31:47" ht="12">
      <c r="AE1802" s="131"/>
      <c r="AF1802" s="132"/>
      <c r="AG1802" s="133"/>
      <c r="AH1802" s="133"/>
      <c r="AI1802" s="133"/>
      <c r="AJ1802" s="133"/>
      <c r="AK1802" s="133"/>
      <c r="AL1802" s="133"/>
      <c r="AM1802" s="133"/>
      <c r="AN1802" s="133"/>
      <c r="AO1802" s="133"/>
      <c r="AP1802" s="133"/>
      <c r="AQ1802" s="133"/>
      <c r="AR1802" s="133"/>
      <c r="AS1802" s="124"/>
      <c r="AT1802" s="134"/>
      <c r="AU1802" s="141"/>
    </row>
    <row r="1803" spans="31:47" ht="12">
      <c r="AE1803" s="131"/>
      <c r="AF1803" s="132"/>
      <c r="AG1803" s="133"/>
      <c r="AH1803" s="133"/>
      <c r="AI1803" s="133"/>
      <c r="AJ1803" s="133"/>
      <c r="AK1803" s="133"/>
      <c r="AL1803" s="133"/>
      <c r="AM1803" s="133"/>
      <c r="AN1803" s="133"/>
      <c r="AO1803" s="133"/>
      <c r="AP1803" s="133"/>
      <c r="AQ1803" s="133"/>
      <c r="AR1803" s="133"/>
      <c r="AS1803" s="124"/>
      <c r="AT1803" s="134"/>
      <c r="AU1803" s="141"/>
    </row>
    <row r="1804" spans="31:47" ht="12">
      <c r="AE1804" s="131"/>
      <c r="AF1804" s="132"/>
      <c r="AG1804" s="133"/>
      <c r="AH1804" s="133"/>
      <c r="AI1804" s="133"/>
      <c r="AJ1804" s="133"/>
      <c r="AK1804" s="133"/>
      <c r="AL1804" s="133"/>
      <c r="AM1804" s="133"/>
      <c r="AN1804" s="133"/>
      <c r="AO1804" s="133"/>
      <c r="AP1804" s="133"/>
      <c r="AQ1804" s="133"/>
      <c r="AR1804" s="133"/>
      <c r="AS1804" s="124"/>
      <c r="AT1804" s="134"/>
      <c r="AU1804" s="141"/>
    </row>
    <row r="1805" spans="31:47" ht="12">
      <c r="AE1805" s="131"/>
      <c r="AF1805" s="132"/>
      <c r="AG1805" s="133"/>
      <c r="AH1805" s="133"/>
      <c r="AI1805" s="133"/>
      <c r="AJ1805" s="133"/>
      <c r="AK1805" s="133"/>
      <c r="AL1805" s="133"/>
      <c r="AM1805" s="133"/>
      <c r="AN1805" s="133"/>
      <c r="AO1805" s="133"/>
      <c r="AP1805" s="133"/>
      <c r="AQ1805" s="133"/>
      <c r="AR1805" s="133"/>
      <c r="AS1805" s="124"/>
      <c r="AT1805" s="134"/>
      <c r="AU1805" s="141"/>
    </row>
    <row r="1806" spans="31:47" ht="12">
      <c r="AE1806" s="131"/>
      <c r="AF1806" s="132"/>
      <c r="AG1806" s="133"/>
      <c r="AH1806" s="133"/>
      <c r="AI1806" s="133"/>
      <c r="AJ1806" s="133"/>
      <c r="AK1806" s="133"/>
      <c r="AL1806" s="133"/>
      <c r="AM1806" s="133"/>
      <c r="AN1806" s="133"/>
      <c r="AO1806" s="133"/>
      <c r="AP1806" s="133"/>
      <c r="AQ1806" s="133"/>
      <c r="AR1806" s="133"/>
      <c r="AS1806" s="124"/>
      <c r="AT1806" s="134"/>
      <c r="AU1806" s="141"/>
    </row>
    <row r="1807" spans="31:47" ht="12">
      <c r="AE1807" s="131"/>
      <c r="AF1807" s="132"/>
      <c r="AG1807" s="133"/>
      <c r="AH1807" s="133"/>
      <c r="AI1807" s="133"/>
      <c r="AJ1807" s="133"/>
      <c r="AK1807" s="133"/>
      <c r="AL1807" s="133"/>
      <c r="AM1807" s="133"/>
      <c r="AN1807" s="133"/>
      <c r="AO1807" s="133"/>
      <c r="AP1807" s="133"/>
      <c r="AQ1807" s="133"/>
      <c r="AR1807" s="133"/>
      <c r="AS1807" s="124"/>
      <c r="AT1807" s="134"/>
      <c r="AU1807" s="141"/>
    </row>
    <row r="1808" spans="31:47" ht="12">
      <c r="AE1808" s="131"/>
      <c r="AF1808" s="132"/>
      <c r="AG1808" s="133"/>
      <c r="AH1808" s="133"/>
      <c r="AI1808" s="133"/>
      <c r="AJ1808" s="133"/>
      <c r="AK1808" s="133"/>
      <c r="AL1808" s="133"/>
      <c r="AM1808" s="133"/>
      <c r="AN1808" s="133"/>
      <c r="AO1808" s="133"/>
      <c r="AP1808" s="133"/>
      <c r="AQ1808" s="133"/>
      <c r="AR1808" s="133"/>
      <c r="AS1808" s="124"/>
      <c r="AT1808" s="134"/>
      <c r="AU1808" s="141"/>
    </row>
    <row r="1809" spans="31:47" ht="12">
      <c r="AE1809" s="131"/>
      <c r="AF1809" s="132"/>
      <c r="AG1809" s="133"/>
      <c r="AH1809" s="133"/>
      <c r="AI1809" s="133"/>
      <c r="AJ1809" s="133"/>
      <c r="AK1809" s="133"/>
      <c r="AL1809" s="133"/>
      <c r="AM1809" s="133"/>
      <c r="AN1809" s="133"/>
      <c r="AO1809" s="133"/>
      <c r="AP1809" s="133"/>
      <c r="AQ1809" s="133"/>
      <c r="AR1809" s="133"/>
      <c r="AS1809" s="124"/>
      <c r="AT1809" s="134"/>
      <c r="AU1809" s="141"/>
    </row>
    <row r="1810" spans="31:47" ht="12">
      <c r="AE1810" s="131"/>
      <c r="AF1810" s="132"/>
      <c r="AG1810" s="133"/>
      <c r="AH1810" s="133"/>
      <c r="AI1810" s="133"/>
      <c r="AJ1810" s="133"/>
      <c r="AK1810" s="133"/>
      <c r="AL1810" s="133"/>
      <c r="AM1810" s="133"/>
      <c r="AN1810" s="133"/>
      <c r="AO1810" s="133"/>
      <c r="AP1810" s="133"/>
      <c r="AQ1810" s="133"/>
      <c r="AR1810" s="133"/>
      <c r="AS1810" s="124"/>
      <c r="AT1810" s="134"/>
      <c r="AU1810" s="141"/>
    </row>
    <row r="1811" spans="31:47" ht="12">
      <c r="AE1811" s="131"/>
      <c r="AF1811" s="132"/>
      <c r="AG1811" s="133"/>
      <c r="AH1811" s="133"/>
      <c r="AI1811" s="133"/>
      <c r="AJ1811" s="133"/>
      <c r="AK1811" s="133"/>
      <c r="AL1811" s="133"/>
      <c r="AM1811" s="133"/>
      <c r="AN1811" s="133"/>
      <c r="AO1811" s="133"/>
      <c r="AP1811" s="133"/>
      <c r="AQ1811" s="133"/>
      <c r="AR1811" s="133"/>
      <c r="AS1811" s="124"/>
      <c r="AT1811" s="134"/>
      <c r="AU1811" s="141"/>
    </row>
    <row r="1812" spans="31:47" ht="12">
      <c r="AE1812" s="131"/>
      <c r="AF1812" s="132"/>
      <c r="AG1812" s="133"/>
      <c r="AH1812" s="133"/>
      <c r="AI1812" s="133"/>
      <c r="AJ1812" s="133"/>
      <c r="AK1812" s="133"/>
      <c r="AL1812" s="133"/>
      <c r="AM1812" s="133"/>
      <c r="AN1812" s="133"/>
      <c r="AO1812" s="133"/>
      <c r="AP1812" s="133"/>
      <c r="AQ1812" s="133"/>
      <c r="AR1812" s="133"/>
      <c r="AS1812" s="124"/>
      <c r="AT1812" s="134"/>
      <c r="AU1812" s="141"/>
    </row>
    <row r="1813" spans="31:47" ht="12">
      <c r="AE1813" s="131"/>
      <c r="AF1813" s="132"/>
      <c r="AG1813" s="133"/>
      <c r="AH1813" s="133"/>
      <c r="AI1813" s="133"/>
      <c r="AJ1813" s="133"/>
      <c r="AK1813" s="133"/>
      <c r="AL1813" s="133"/>
      <c r="AM1813" s="133"/>
      <c r="AN1813" s="133"/>
      <c r="AO1813" s="133"/>
      <c r="AP1813" s="133"/>
      <c r="AQ1813" s="133"/>
      <c r="AR1813" s="133"/>
      <c r="AS1813" s="124"/>
      <c r="AT1813" s="134"/>
      <c r="AU1813" s="141"/>
    </row>
    <row r="1814" spans="31:47" ht="12">
      <c r="AE1814" s="131"/>
      <c r="AF1814" s="132"/>
      <c r="AG1814" s="133"/>
      <c r="AH1814" s="133"/>
      <c r="AI1814" s="133"/>
      <c r="AJ1814" s="133"/>
      <c r="AK1814" s="133"/>
      <c r="AL1814" s="133"/>
      <c r="AM1814" s="133"/>
      <c r="AN1814" s="133"/>
      <c r="AO1814" s="133"/>
      <c r="AP1814" s="133"/>
      <c r="AQ1814" s="133"/>
      <c r="AR1814" s="133"/>
      <c r="AS1814" s="124"/>
      <c r="AT1814" s="134"/>
      <c r="AU1814" s="141"/>
    </row>
    <row r="1815" spans="31:47" ht="12">
      <c r="AE1815" s="131"/>
      <c r="AF1815" s="132"/>
      <c r="AG1815" s="133"/>
      <c r="AH1815" s="133"/>
      <c r="AI1815" s="133"/>
      <c r="AJ1815" s="133"/>
      <c r="AK1815" s="133"/>
      <c r="AL1815" s="133"/>
      <c r="AM1815" s="133"/>
      <c r="AN1815" s="133"/>
      <c r="AO1815" s="133"/>
      <c r="AP1815" s="133"/>
      <c r="AQ1815" s="133"/>
      <c r="AR1815" s="133"/>
      <c r="AS1815" s="124"/>
      <c r="AT1815" s="134"/>
      <c r="AU1815" s="141"/>
    </row>
    <row r="1816" spans="31:47" ht="12">
      <c r="AE1816" s="131"/>
      <c r="AF1816" s="132"/>
      <c r="AG1816" s="133"/>
      <c r="AH1816" s="133"/>
      <c r="AI1816" s="133"/>
      <c r="AJ1816" s="133"/>
      <c r="AK1816" s="133"/>
      <c r="AL1816" s="133"/>
      <c r="AM1816" s="133"/>
      <c r="AN1816" s="133"/>
      <c r="AO1816" s="133"/>
      <c r="AP1816" s="133"/>
      <c r="AQ1816" s="133"/>
      <c r="AR1816" s="133"/>
      <c r="AS1816" s="124"/>
      <c r="AT1816" s="134"/>
      <c r="AU1816" s="141"/>
    </row>
    <row r="1817" spans="31:47" ht="12">
      <c r="AE1817" s="131"/>
      <c r="AF1817" s="132"/>
      <c r="AG1817" s="133"/>
      <c r="AH1817" s="133"/>
      <c r="AI1817" s="133"/>
      <c r="AJ1817" s="133"/>
      <c r="AK1817" s="133"/>
      <c r="AL1817" s="133"/>
      <c r="AM1817" s="133"/>
      <c r="AN1817" s="133"/>
      <c r="AO1817" s="133"/>
      <c r="AP1817" s="133"/>
      <c r="AQ1817" s="133"/>
      <c r="AR1817" s="133"/>
      <c r="AS1817" s="124"/>
      <c r="AT1817" s="134"/>
      <c r="AU1817" s="141"/>
    </row>
    <row r="1818" spans="31:47" ht="12">
      <c r="AE1818" s="131"/>
      <c r="AF1818" s="132"/>
      <c r="AG1818" s="133"/>
      <c r="AH1818" s="133"/>
      <c r="AI1818" s="133"/>
      <c r="AJ1818" s="133"/>
      <c r="AK1818" s="133"/>
      <c r="AL1818" s="133"/>
      <c r="AM1818" s="133"/>
      <c r="AN1818" s="133"/>
      <c r="AO1818" s="133"/>
      <c r="AP1818" s="133"/>
      <c r="AQ1818" s="133"/>
      <c r="AR1818" s="133"/>
      <c r="AS1818" s="124"/>
      <c r="AT1818" s="134"/>
      <c r="AU1818" s="141"/>
    </row>
    <row r="1819" spans="31:47" ht="12">
      <c r="AE1819" s="131"/>
      <c r="AF1819" s="132"/>
      <c r="AG1819" s="133"/>
      <c r="AH1819" s="133"/>
      <c r="AI1819" s="133"/>
      <c r="AJ1819" s="133"/>
      <c r="AK1819" s="133"/>
      <c r="AL1819" s="133"/>
      <c r="AM1819" s="133"/>
      <c r="AN1819" s="133"/>
      <c r="AO1819" s="133"/>
      <c r="AP1819" s="133"/>
      <c r="AQ1819" s="133"/>
      <c r="AR1819" s="133"/>
      <c r="AS1819" s="124"/>
      <c r="AT1819" s="134"/>
      <c r="AU1819" s="141"/>
    </row>
    <row r="1820" spans="31:47" ht="12">
      <c r="AE1820" s="131"/>
      <c r="AF1820" s="132"/>
      <c r="AG1820" s="133"/>
      <c r="AH1820" s="133"/>
      <c r="AI1820" s="133"/>
      <c r="AJ1820" s="133"/>
      <c r="AK1820" s="133"/>
      <c r="AL1820" s="133"/>
      <c r="AM1820" s="133"/>
      <c r="AN1820" s="133"/>
      <c r="AO1820" s="133"/>
      <c r="AP1820" s="133"/>
      <c r="AQ1820" s="133"/>
      <c r="AR1820" s="133"/>
      <c r="AS1820" s="124"/>
      <c r="AT1820" s="134"/>
      <c r="AU1820" s="141"/>
    </row>
    <row r="1821" spans="31:47" ht="12">
      <c r="AE1821" s="131"/>
      <c r="AF1821" s="132"/>
      <c r="AG1821" s="133"/>
      <c r="AH1821" s="133"/>
      <c r="AI1821" s="133"/>
      <c r="AJ1821" s="133"/>
      <c r="AK1821" s="133"/>
      <c r="AL1821" s="133"/>
      <c r="AM1821" s="133"/>
      <c r="AN1821" s="133"/>
      <c r="AO1821" s="133"/>
      <c r="AP1821" s="133"/>
      <c r="AQ1821" s="133"/>
      <c r="AR1821" s="133"/>
      <c r="AS1821" s="124"/>
      <c r="AT1821" s="134"/>
      <c r="AU1821" s="141"/>
    </row>
    <row r="1822" spans="31:47" ht="12">
      <c r="AE1822" s="131"/>
      <c r="AF1822" s="132"/>
      <c r="AG1822" s="133"/>
      <c r="AH1822" s="133"/>
      <c r="AI1822" s="133"/>
      <c r="AJ1822" s="133"/>
      <c r="AK1822" s="133"/>
      <c r="AL1822" s="133"/>
      <c r="AM1822" s="133"/>
      <c r="AN1822" s="133"/>
      <c r="AO1822" s="133"/>
      <c r="AP1822" s="133"/>
      <c r="AQ1822" s="133"/>
      <c r="AR1822" s="133"/>
      <c r="AS1822" s="124"/>
      <c r="AT1822" s="134"/>
      <c r="AU1822" s="141"/>
    </row>
    <row r="1823" spans="31:47" ht="12">
      <c r="AE1823" s="131"/>
      <c r="AF1823" s="132"/>
      <c r="AG1823" s="133"/>
      <c r="AH1823" s="133"/>
      <c r="AI1823" s="133"/>
      <c r="AJ1823" s="133"/>
      <c r="AK1823" s="133"/>
      <c r="AL1823" s="133"/>
      <c r="AM1823" s="133"/>
      <c r="AN1823" s="133"/>
      <c r="AO1823" s="133"/>
      <c r="AP1823" s="133"/>
      <c r="AQ1823" s="133"/>
      <c r="AR1823" s="133"/>
      <c r="AS1823" s="124"/>
      <c r="AT1823" s="134"/>
      <c r="AU1823" s="141"/>
    </row>
    <row r="1824" spans="31:47" ht="12">
      <c r="AE1824" s="131"/>
      <c r="AF1824" s="132"/>
      <c r="AG1824" s="133"/>
      <c r="AH1824" s="133"/>
      <c r="AI1824" s="133"/>
      <c r="AJ1824" s="133"/>
      <c r="AK1824" s="133"/>
      <c r="AL1824" s="133"/>
      <c r="AM1824" s="133"/>
      <c r="AN1824" s="133"/>
      <c r="AO1824" s="133"/>
      <c r="AP1824" s="133"/>
      <c r="AQ1824" s="133"/>
      <c r="AR1824" s="133"/>
      <c r="AS1824" s="124"/>
      <c r="AT1824" s="134"/>
      <c r="AU1824" s="141"/>
    </row>
    <row r="1825" spans="31:47" ht="12">
      <c r="AE1825" s="131"/>
      <c r="AF1825" s="132"/>
      <c r="AG1825" s="133"/>
      <c r="AH1825" s="133"/>
      <c r="AI1825" s="133"/>
      <c r="AJ1825" s="133"/>
      <c r="AK1825" s="133"/>
      <c r="AL1825" s="133"/>
      <c r="AM1825" s="133"/>
      <c r="AN1825" s="133"/>
      <c r="AO1825" s="133"/>
      <c r="AP1825" s="133"/>
      <c r="AQ1825" s="133"/>
      <c r="AR1825" s="133"/>
      <c r="AS1825" s="124"/>
      <c r="AT1825" s="134"/>
      <c r="AU1825" s="141"/>
    </row>
    <row r="1826" spans="31:47" ht="12">
      <c r="AE1826" s="131"/>
      <c r="AF1826" s="132"/>
      <c r="AG1826" s="133"/>
      <c r="AH1826" s="133"/>
      <c r="AI1826" s="133"/>
      <c r="AJ1826" s="133"/>
      <c r="AK1826" s="133"/>
      <c r="AL1826" s="133"/>
      <c r="AM1826" s="133"/>
      <c r="AN1826" s="133"/>
      <c r="AO1826" s="133"/>
      <c r="AP1826" s="133"/>
      <c r="AQ1826" s="133"/>
      <c r="AR1826" s="133"/>
      <c r="AS1826" s="124"/>
      <c r="AT1826" s="134"/>
      <c r="AU1826" s="141"/>
    </row>
    <row r="1827" spans="31:47" ht="12">
      <c r="AE1827" s="131"/>
      <c r="AF1827" s="132"/>
      <c r="AG1827" s="133"/>
      <c r="AH1827" s="133"/>
      <c r="AI1827" s="133"/>
      <c r="AJ1827" s="133"/>
      <c r="AK1827" s="133"/>
      <c r="AL1827" s="133"/>
      <c r="AM1827" s="133"/>
      <c r="AN1827" s="133"/>
      <c r="AO1827" s="133"/>
      <c r="AP1827" s="133"/>
      <c r="AQ1827" s="133"/>
      <c r="AR1827" s="133"/>
      <c r="AS1827" s="124"/>
      <c r="AT1827" s="134"/>
      <c r="AU1827" s="141"/>
    </row>
    <row r="1828" spans="31:47" ht="12">
      <c r="AE1828" s="131"/>
      <c r="AF1828" s="132"/>
      <c r="AG1828" s="133"/>
      <c r="AH1828" s="133"/>
      <c r="AI1828" s="133"/>
      <c r="AJ1828" s="133"/>
      <c r="AK1828" s="133"/>
      <c r="AL1828" s="133"/>
      <c r="AM1828" s="133"/>
      <c r="AN1828" s="133"/>
      <c r="AO1828" s="133"/>
      <c r="AP1828" s="133"/>
      <c r="AQ1828" s="133"/>
      <c r="AR1828" s="133"/>
      <c r="AS1828" s="124"/>
      <c r="AT1828" s="134"/>
      <c r="AU1828" s="141"/>
    </row>
    <row r="1829" spans="31:47" ht="12">
      <c r="AE1829" s="131"/>
      <c r="AF1829" s="132"/>
      <c r="AG1829" s="133"/>
      <c r="AH1829" s="133"/>
      <c r="AI1829" s="133"/>
      <c r="AJ1829" s="133"/>
      <c r="AK1829" s="133"/>
      <c r="AL1829" s="133"/>
      <c r="AM1829" s="133"/>
      <c r="AN1829" s="133"/>
      <c r="AO1829" s="133"/>
      <c r="AP1829" s="133"/>
      <c r="AQ1829" s="133"/>
      <c r="AR1829" s="133"/>
      <c r="AS1829" s="124"/>
      <c r="AT1829" s="134"/>
      <c r="AU1829" s="141"/>
    </row>
    <row r="1830" spans="31:47" ht="12">
      <c r="AE1830" s="131"/>
      <c r="AF1830" s="132"/>
      <c r="AG1830" s="133"/>
      <c r="AH1830" s="133"/>
      <c r="AI1830" s="133"/>
      <c r="AJ1830" s="133"/>
      <c r="AK1830" s="133"/>
      <c r="AL1830" s="133"/>
      <c r="AM1830" s="133"/>
      <c r="AN1830" s="133"/>
      <c r="AO1830" s="133"/>
      <c r="AP1830" s="133"/>
      <c r="AQ1830" s="133"/>
      <c r="AR1830" s="133"/>
      <c r="AS1830" s="124"/>
      <c r="AT1830" s="134"/>
      <c r="AU1830" s="141"/>
    </row>
    <row r="1831" spans="31:47" ht="12">
      <c r="AE1831" s="131"/>
      <c r="AF1831" s="132"/>
      <c r="AG1831" s="133"/>
      <c r="AH1831" s="133"/>
      <c r="AI1831" s="133"/>
      <c r="AJ1831" s="133"/>
      <c r="AK1831" s="133"/>
      <c r="AL1831" s="133"/>
      <c r="AM1831" s="133"/>
      <c r="AN1831" s="133"/>
      <c r="AO1831" s="133"/>
      <c r="AP1831" s="133"/>
      <c r="AQ1831" s="133"/>
      <c r="AR1831" s="133"/>
      <c r="AS1831" s="124"/>
      <c r="AT1831" s="134"/>
      <c r="AU1831" s="141"/>
    </row>
    <row r="1832" spans="31:47" ht="12">
      <c r="AE1832" s="131"/>
      <c r="AF1832" s="132"/>
      <c r="AG1832" s="133"/>
      <c r="AH1832" s="133"/>
      <c r="AI1832" s="133"/>
      <c r="AJ1832" s="133"/>
      <c r="AK1832" s="133"/>
      <c r="AL1832" s="133"/>
      <c r="AM1832" s="133"/>
      <c r="AN1832" s="133"/>
      <c r="AO1832" s="133"/>
      <c r="AP1832" s="133"/>
      <c r="AQ1832" s="133"/>
      <c r="AR1832" s="133"/>
      <c r="AS1832" s="124"/>
      <c r="AT1832" s="134"/>
      <c r="AU1832" s="141"/>
    </row>
    <row r="1833" spans="31:47" ht="12">
      <c r="AE1833" s="131"/>
      <c r="AF1833" s="132"/>
      <c r="AG1833" s="133"/>
      <c r="AH1833" s="133"/>
      <c r="AI1833" s="133"/>
      <c r="AJ1833" s="133"/>
      <c r="AK1833" s="133"/>
      <c r="AL1833" s="133"/>
      <c r="AM1833" s="133"/>
      <c r="AN1833" s="133"/>
      <c r="AO1833" s="133"/>
      <c r="AP1833" s="133"/>
      <c r="AQ1833" s="133"/>
      <c r="AR1833" s="133"/>
      <c r="AS1833" s="124"/>
      <c r="AT1833" s="134"/>
      <c r="AU1833" s="141"/>
    </row>
    <row r="1834" spans="31:47" ht="12">
      <c r="AE1834" s="131"/>
      <c r="AF1834" s="132"/>
      <c r="AG1834" s="133"/>
      <c r="AH1834" s="133"/>
      <c r="AI1834" s="133"/>
      <c r="AJ1834" s="133"/>
      <c r="AK1834" s="133"/>
      <c r="AL1834" s="133"/>
      <c r="AM1834" s="133"/>
      <c r="AN1834" s="133"/>
      <c r="AO1834" s="133"/>
      <c r="AP1834" s="133"/>
      <c r="AQ1834" s="133"/>
      <c r="AR1834" s="133"/>
      <c r="AS1834" s="124"/>
      <c r="AT1834" s="134"/>
      <c r="AU1834" s="141"/>
    </row>
    <row r="1835" spans="31:47" ht="12">
      <c r="AE1835" s="131"/>
      <c r="AF1835" s="132"/>
      <c r="AG1835" s="133"/>
      <c r="AH1835" s="133"/>
      <c r="AI1835" s="133"/>
      <c r="AJ1835" s="133"/>
      <c r="AK1835" s="133"/>
      <c r="AL1835" s="133"/>
      <c r="AM1835" s="133"/>
      <c r="AN1835" s="133"/>
      <c r="AO1835" s="133"/>
      <c r="AP1835" s="133"/>
      <c r="AQ1835" s="133"/>
      <c r="AR1835" s="133"/>
      <c r="AS1835" s="124"/>
      <c r="AT1835" s="134"/>
      <c r="AU1835" s="141"/>
    </row>
    <row r="1836" spans="31:47" ht="12">
      <c r="AE1836" s="131"/>
      <c r="AF1836" s="132"/>
      <c r="AG1836" s="133"/>
      <c r="AH1836" s="133"/>
      <c r="AI1836" s="133"/>
      <c r="AJ1836" s="133"/>
      <c r="AK1836" s="133"/>
      <c r="AL1836" s="133"/>
      <c r="AM1836" s="133"/>
      <c r="AN1836" s="133"/>
      <c r="AO1836" s="133"/>
      <c r="AP1836" s="133"/>
      <c r="AQ1836" s="133"/>
      <c r="AR1836" s="133"/>
      <c r="AS1836" s="124"/>
      <c r="AT1836" s="134"/>
      <c r="AU1836" s="141"/>
    </row>
    <row r="1837" spans="31:47" ht="12">
      <c r="AE1837" s="131"/>
      <c r="AF1837" s="132"/>
      <c r="AG1837" s="133"/>
      <c r="AH1837" s="133"/>
      <c r="AI1837" s="133"/>
      <c r="AJ1837" s="133"/>
      <c r="AK1837" s="133"/>
      <c r="AL1837" s="133"/>
      <c r="AM1837" s="133"/>
      <c r="AN1837" s="133"/>
      <c r="AO1837" s="133"/>
      <c r="AP1837" s="133"/>
      <c r="AQ1837" s="133"/>
      <c r="AR1837" s="133"/>
      <c r="AS1837" s="124"/>
      <c r="AT1837" s="134"/>
      <c r="AU1837" s="141"/>
    </row>
    <row r="1838" spans="31:47" ht="12">
      <c r="AE1838" s="131"/>
      <c r="AF1838" s="132"/>
      <c r="AG1838" s="133"/>
      <c r="AH1838" s="133"/>
      <c r="AI1838" s="133"/>
      <c r="AJ1838" s="133"/>
      <c r="AK1838" s="133"/>
      <c r="AL1838" s="133"/>
      <c r="AM1838" s="133"/>
      <c r="AN1838" s="133"/>
      <c r="AO1838" s="133"/>
      <c r="AP1838" s="133"/>
      <c r="AQ1838" s="133"/>
      <c r="AR1838" s="133"/>
      <c r="AS1838" s="124"/>
      <c r="AT1838" s="134"/>
      <c r="AU1838" s="141"/>
    </row>
    <row r="1839" spans="31:47" ht="12">
      <c r="AE1839" s="131"/>
      <c r="AF1839" s="132"/>
      <c r="AG1839" s="133"/>
      <c r="AH1839" s="133"/>
      <c r="AI1839" s="133"/>
      <c r="AJ1839" s="133"/>
      <c r="AK1839" s="133"/>
      <c r="AL1839" s="133"/>
      <c r="AM1839" s="133"/>
      <c r="AN1839" s="133"/>
      <c r="AO1839" s="133"/>
      <c r="AP1839" s="133"/>
      <c r="AQ1839" s="133"/>
      <c r="AR1839" s="133"/>
      <c r="AS1839" s="124"/>
      <c r="AT1839" s="134"/>
      <c r="AU1839" s="141"/>
    </row>
    <row r="1840" spans="31:47" ht="12">
      <c r="AE1840" s="131"/>
      <c r="AF1840" s="132"/>
      <c r="AG1840" s="133"/>
      <c r="AH1840" s="133"/>
      <c r="AI1840" s="133"/>
      <c r="AJ1840" s="133"/>
      <c r="AK1840" s="133"/>
      <c r="AL1840" s="133"/>
      <c r="AM1840" s="133"/>
      <c r="AN1840" s="133"/>
      <c r="AO1840" s="133"/>
      <c r="AP1840" s="133"/>
      <c r="AQ1840" s="133"/>
      <c r="AR1840" s="133"/>
      <c r="AS1840" s="124"/>
      <c r="AT1840" s="134"/>
      <c r="AU1840" s="141"/>
    </row>
    <row r="1841" spans="31:47" ht="12">
      <c r="AE1841" s="131"/>
      <c r="AF1841" s="132"/>
      <c r="AG1841" s="133"/>
      <c r="AH1841" s="133"/>
      <c r="AI1841" s="133"/>
      <c r="AJ1841" s="133"/>
      <c r="AK1841" s="133"/>
      <c r="AL1841" s="133"/>
      <c r="AM1841" s="133"/>
      <c r="AN1841" s="133"/>
      <c r="AO1841" s="133"/>
      <c r="AP1841" s="133"/>
      <c r="AQ1841" s="133"/>
      <c r="AR1841" s="133"/>
      <c r="AS1841" s="124"/>
      <c r="AT1841" s="134"/>
      <c r="AU1841" s="141"/>
    </row>
    <row r="1842" spans="31:47" ht="12">
      <c r="AE1842" s="131"/>
      <c r="AF1842" s="132"/>
      <c r="AG1842" s="133"/>
      <c r="AH1842" s="133"/>
      <c r="AI1842" s="133"/>
      <c r="AJ1842" s="133"/>
      <c r="AK1842" s="133"/>
      <c r="AL1842" s="133"/>
      <c r="AM1842" s="133"/>
      <c r="AN1842" s="133"/>
      <c r="AO1842" s="133"/>
      <c r="AP1842" s="133"/>
      <c r="AQ1842" s="133"/>
      <c r="AR1842" s="133"/>
      <c r="AS1842" s="124"/>
      <c r="AT1842" s="134"/>
      <c r="AU1842" s="141"/>
    </row>
    <row r="1843" spans="31:47" ht="12">
      <c r="AE1843" s="131"/>
      <c r="AF1843" s="132"/>
      <c r="AG1843" s="133"/>
      <c r="AH1843" s="133"/>
      <c r="AI1843" s="133"/>
      <c r="AJ1843" s="133"/>
      <c r="AK1843" s="133"/>
      <c r="AL1843" s="133"/>
      <c r="AM1843" s="133"/>
      <c r="AN1843" s="133"/>
      <c r="AO1843" s="133"/>
      <c r="AP1843" s="133"/>
      <c r="AQ1843" s="133"/>
      <c r="AR1843" s="133"/>
      <c r="AS1843" s="124"/>
      <c r="AT1843" s="134"/>
      <c r="AU1843" s="141"/>
    </row>
    <row r="1844" spans="31:47" ht="12">
      <c r="AE1844" s="131"/>
      <c r="AF1844" s="132"/>
      <c r="AG1844" s="133"/>
      <c r="AH1844" s="133"/>
      <c r="AI1844" s="133"/>
      <c r="AJ1844" s="133"/>
      <c r="AK1844" s="133"/>
      <c r="AL1844" s="133"/>
      <c r="AM1844" s="133"/>
      <c r="AN1844" s="133"/>
      <c r="AO1844" s="133"/>
      <c r="AP1844" s="133"/>
      <c r="AQ1844" s="133"/>
      <c r="AR1844" s="133"/>
      <c r="AS1844" s="124"/>
      <c r="AT1844" s="134"/>
      <c r="AU1844" s="141"/>
    </row>
    <row r="1845" spans="31:47" ht="12">
      <c r="AE1845" s="131"/>
      <c r="AF1845" s="132"/>
      <c r="AG1845" s="133"/>
      <c r="AH1845" s="133"/>
      <c r="AI1845" s="133"/>
      <c r="AJ1845" s="133"/>
      <c r="AK1845" s="133"/>
      <c r="AL1845" s="133"/>
      <c r="AM1845" s="133"/>
      <c r="AN1845" s="133"/>
      <c r="AO1845" s="133"/>
      <c r="AP1845" s="133"/>
      <c r="AQ1845" s="133"/>
      <c r="AR1845" s="133"/>
      <c r="AS1845" s="124"/>
      <c r="AT1845" s="134"/>
      <c r="AU1845" s="141"/>
    </row>
    <row r="1846" spans="31:47" ht="12">
      <c r="AE1846" s="131"/>
      <c r="AF1846" s="132"/>
      <c r="AG1846" s="133"/>
      <c r="AH1846" s="133"/>
      <c r="AI1846" s="133"/>
      <c r="AJ1846" s="133"/>
      <c r="AK1846" s="133"/>
      <c r="AL1846" s="133"/>
      <c r="AM1846" s="133"/>
      <c r="AN1846" s="133"/>
      <c r="AO1846" s="133"/>
      <c r="AP1846" s="133"/>
      <c r="AQ1846" s="133"/>
      <c r="AR1846" s="133"/>
      <c r="AS1846" s="124"/>
      <c r="AT1846" s="134"/>
      <c r="AU1846" s="141"/>
    </row>
    <row r="1847" spans="31:47" ht="12">
      <c r="AE1847" s="131"/>
      <c r="AF1847" s="132"/>
      <c r="AG1847" s="133"/>
      <c r="AH1847" s="133"/>
      <c r="AI1847" s="133"/>
      <c r="AJ1847" s="133"/>
      <c r="AK1847" s="133"/>
      <c r="AL1847" s="133"/>
      <c r="AM1847" s="133"/>
      <c r="AN1847" s="133"/>
      <c r="AO1847" s="133"/>
      <c r="AP1847" s="133"/>
      <c r="AQ1847" s="133"/>
      <c r="AR1847" s="133"/>
      <c r="AS1847" s="124"/>
      <c r="AT1847" s="134"/>
      <c r="AU1847" s="141"/>
    </row>
    <row r="1848" spans="31:47" ht="12">
      <c r="AE1848" s="131"/>
      <c r="AF1848" s="132"/>
      <c r="AG1848" s="133"/>
      <c r="AH1848" s="133"/>
      <c r="AI1848" s="133"/>
      <c r="AJ1848" s="133"/>
      <c r="AK1848" s="133"/>
      <c r="AL1848" s="133"/>
      <c r="AM1848" s="133"/>
      <c r="AN1848" s="133"/>
      <c r="AO1848" s="133"/>
      <c r="AP1848" s="133"/>
      <c r="AQ1848" s="133"/>
      <c r="AR1848" s="133"/>
      <c r="AS1848" s="124"/>
      <c r="AT1848" s="134"/>
      <c r="AU1848" s="141"/>
    </row>
    <row r="1849" spans="31:47" ht="12">
      <c r="AE1849" s="131"/>
      <c r="AF1849" s="132"/>
      <c r="AG1849" s="133"/>
      <c r="AH1849" s="133"/>
      <c r="AI1849" s="133"/>
      <c r="AJ1849" s="133"/>
      <c r="AK1849" s="133"/>
      <c r="AL1849" s="133"/>
      <c r="AM1849" s="133"/>
      <c r="AN1849" s="133"/>
      <c r="AO1849" s="133"/>
      <c r="AP1849" s="133"/>
      <c r="AQ1849" s="133"/>
      <c r="AR1849" s="133"/>
      <c r="AS1849" s="124"/>
      <c r="AT1849" s="134"/>
      <c r="AU1849" s="141"/>
    </row>
    <row r="1850" spans="31:47" ht="12">
      <c r="AE1850" s="131"/>
      <c r="AF1850" s="132"/>
      <c r="AG1850" s="133"/>
      <c r="AH1850" s="133"/>
      <c r="AI1850" s="133"/>
      <c r="AJ1850" s="133"/>
      <c r="AK1850" s="133"/>
      <c r="AL1850" s="133"/>
      <c r="AM1850" s="133"/>
      <c r="AN1850" s="133"/>
      <c r="AO1850" s="133"/>
      <c r="AP1850" s="133"/>
      <c r="AQ1850" s="133"/>
      <c r="AR1850" s="133"/>
      <c r="AS1850" s="124"/>
      <c r="AT1850" s="134"/>
      <c r="AU1850" s="141"/>
    </row>
    <row r="1851" spans="31:47" ht="12">
      <c r="AE1851" s="131"/>
      <c r="AF1851" s="132"/>
      <c r="AG1851" s="133"/>
      <c r="AH1851" s="133"/>
      <c r="AI1851" s="133"/>
      <c r="AJ1851" s="133"/>
      <c r="AK1851" s="133"/>
      <c r="AL1851" s="133"/>
      <c r="AM1851" s="133"/>
      <c r="AN1851" s="133"/>
      <c r="AO1851" s="133"/>
      <c r="AP1851" s="133"/>
      <c r="AQ1851" s="133"/>
      <c r="AR1851" s="133"/>
      <c r="AS1851" s="124"/>
      <c r="AT1851" s="134"/>
      <c r="AU1851" s="141"/>
    </row>
    <row r="1852" spans="31:47" ht="12">
      <c r="AE1852" s="131"/>
      <c r="AF1852" s="132"/>
      <c r="AG1852" s="133"/>
      <c r="AH1852" s="133"/>
      <c r="AI1852" s="133"/>
      <c r="AJ1852" s="133"/>
      <c r="AK1852" s="133"/>
      <c r="AL1852" s="133"/>
      <c r="AM1852" s="133"/>
      <c r="AN1852" s="133"/>
      <c r="AO1852" s="133"/>
      <c r="AP1852" s="133"/>
      <c r="AQ1852" s="133"/>
      <c r="AR1852" s="133"/>
      <c r="AS1852" s="124"/>
      <c r="AT1852" s="134"/>
      <c r="AU1852" s="141"/>
    </row>
    <row r="1853" spans="31:47" ht="12">
      <c r="AE1853" s="131"/>
      <c r="AF1853" s="132"/>
      <c r="AG1853" s="133"/>
      <c r="AH1853" s="133"/>
      <c r="AI1853" s="133"/>
      <c r="AJ1853" s="133"/>
      <c r="AK1853" s="133"/>
      <c r="AL1853" s="133"/>
      <c r="AM1853" s="133"/>
      <c r="AN1853" s="133"/>
      <c r="AO1853" s="133"/>
      <c r="AP1853" s="133"/>
      <c r="AQ1853" s="133"/>
      <c r="AR1853" s="133"/>
      <c r="AS1853" s="124"/>
      <c r="AT1853" s="134"/>
      <c r="AU1853" s="141"/>
    </row>
    <row r="1854" spans="31:47" ht="12">
      <c r="AE1854" s="131"/>
      <c r="AF1854" s="132"/>
      <c r="AG1854" s="133"/>
      <c r="AH1854" s="133"/>
      <c r="AI1854" s="133"/>
      <c r="AJ1854" s="133"/>
      <c r="AK1854" s="133"/>
      <c r="AL1854" s="133"/>
      <c r="AM1854" s="133"/>
      <c r="AN1854" s="133"/>
      <c r="AO1854" s="133"/>
      <c r="AP1854" s="133"/>
      <c r="AQ1854" s="133"/>
      <c r="AR1854" s="133"/>
      <c r="AS1854" s="124"/>
      <c r="AT1854" s="134"/>
      <c r="AU1854" s="141"/>
    </row>
    <row r="1855" spans="31:47" ht="12">
      <c r="AE1855" s="131"/>
      <c r="AF1855" s="132"/>
      <c r="AG1855" s="133"/>
      <c r="AH1855" s="133"/>
      <c r="AI1855" s="133"/>
      <c r="AJ1855" s="133"/>
      <c r="AK1855" s="133"/>
      <c r="AL1855" s="133"/>
      <c r="AM1855" s="133"/>
      <c r="AN1855" s="133"/>
      <c r="AO1855" s="133"/>
      <c r="AP1855" s="133"/>
      <c r="AQ1855" s="133"/>
      <c r="AR1855" s="133"/>
      <c r="AS1855" s="124"/>
      <c r="AT1855" s="134"/>
      <c r="AU1855" s="141"/>
    </row>
    <row r="1856" spans="31:47" ht="12">
      <c r="AE1856" s="131"/>
      <c r="AF1856" s="132"/>
      <c r="AG1856" s="133"/>
      <c r="AH1856" s="133"/>
      <c r="AI1856" s="133"/>
      <c r="AJ1856" s="133"/>
      <c r="AK1856" s="133"/>
      <c r="AL1856" s="133"/>
      <c r="AM1856" s="133"/>
      <c r="AN1856" s="133"/>
      <c r="AO1856" s="133"/>
      <c r="AP1856" s="133"/>
      <c r="AQ1856" s="133"/>
      <c r="AR1856" s="133"/>
      <c r="AS1856" s="124"/>
      <c r="AT1856" s="134"/>
      <c r="AU1856" s="141"/>
    </row>
    <row r="1857" spans="31:47" ht="12">
      <c r="AE1857" s="131"/>
      <c r="AF1857" s="132"/>
      <c r="AG1857" s="133"/>
      <c r="AH1857" s="133"/>
      <c r="AI1857" s="133"/>
      <c r="AJ1857" s="133"/>
      <c r="AK1857" s="133"/>
      <c r="AL1857" s="133"/>
      <c r="AM1857" s="133"/>
      <c r="AN1857" s="133"/>
      <c r="AO1857" s="133"/>
      <c r="AP1857" s="133"/>
      <c r="AQ1857" s="133"/>
      <c r="AR1857" s="133"/>
      <c r="AS1857" s="124"/>
      <c r="AT1857" s="134"/>
      <c r="AU1857" s="141"/>
    </row>
    <row r="1858" spans="31:47" ht="12">
      <c r="AE1858" s="131"/>
      <c r="AF1858" s="132"/>
      <c r="AG1858" s="133"/>
      <c r="AH1858" s="133"/>
      <c r="AI1858" s="133"/>
      <c r="AJ1858" s="133"/>
      <c r="AK1858" s="133"/>
      <c r="AL1858" s="133"/>
      <c r="AM1858" s="133"/>
      <c r="AN1858" s="133"/>
      <c r="AO1858" s="133"/>
      <c r="AP1858" s="133"/>
      <c r="AQ1858" s="133"/>
      <c r="AR1858" s="133"/>
      <c r="AS1858" s="124"/>
      <c r="AT1858" s="134"/>
      <c r="AU1858" s="141"/>
    </row>
    <row r="1859" spans="31:47" ht="12">
      <c r="AE1859" s="131"/>
      <c r="AF1859" s="132"/>
      <c r="AG1859" s="133"/>
      <c r="AH1859" s="133"/>
      <c r="AI1859" s="133"/>
      <c r="AJ1859" s="133"/>
      <c r="AK1859" s="133"/>
      <c r="AL1859" s="133"/>
      <c r="AM1859" s="133"/>
      <c r="AN1859" s="133"/>
      <c r="AO1859" s="133"/>
      <c r="AP1859" s="133"/>
      <c r="AQ1859" s="133"/>
      <c r="AR1859" s="133"/>
      <c r="AS1859" s="124"/>
      <c r="AT1859" s="134"/>
      <c r="AU1859" s="141"/>
    </row>
    <row r="1860" spans="31:47" ht="12">
      <c r="AE1860" s="131"/>
      <c r="AF1860" s="132"/>
      <c r="AG1860" s="133"/>
      <c r="AH1860" s="133"/>
      <c r="AI1860" s="133"/>
      <c r="AJ1860" s="133"/>
      <c r="AK1860" s="133"/>
      <c r="AL1860" s="133"/>
      <c r="AM1860" s="133"/>
      <c r="AN1860" s="133"/>
      <c r="AO1860" s="133"/>
      <c r="AP1860" s="133"/>
      <c r="AQ1860" s="133"/>
      <c r="AR1860" s="133"/>
      <c r="AS1860" s="124"/>
      <c r="AT1860" s="134"/>
      <c r="AU1860" s="141"/>
    </row>
    <row r="1861" spans="31:47" ht="12">
      <c r="AE1861" s="131"/>
      <c r="AF1861" s="132"/>
      <c r="AG1861" s="133"/>
      <c r="AH1861" s="133"/>
      <c r="AI1861" s="133"/>
      <c r="AJ1861" s="133"/>
      <c r="AK1861" s="133"/>
      <c r="AL1861" s="133"/>
      <c r="AM1861" s="133"/>
      <c r="AN1861" s="133"/>
      <c r="AO1861" s="133"/>
      <c r="AP1861" s="133"/>
      <c r="AQ1861" s="133"/>
      <c r="AR1861" s="133"/>
      <c r="AS1861" s="124"/>
      <c r="AT1861" s="134"/>
      <c r="AU1861" s="141"/>
    </row>
    <row r="1862" spans="31:47" ht="12">
      <c r="AE1862" s="131"/>
      <c r="AF1862" s="132"/>
      <c r="AG1862" s="133"/>
      <c r="AH1862" s="133"/>
      <c r="AI1862" s="133"/>
      <c r="AJ1862" s="133"/>
      <c r="AK1862" s="133"/>
      <c r="AL1862" s="133"/>
      <c r="AM1862" s="133"/>
      <c r="AN1862" s="133"/>
      <c r="AO1862" s="133"/>
      <c r="AP1862" s="133"/>
      <c r="AQ1862" s="133"/>
      <c r="AR1862" s="133"/>
      <c r="AS1862" s="124"/>
      <c r="AT1862" s="134"/>
      <c r="AU1862" s="141"/>
    </row>
    <row r="1863" spans="31:47" ht="12">
      <c r="AE1863" s="131"/>
      <c r="AF1863" s="132"/>
      <c r="AG1863" s="133"/>
      <c r="AH1863" s="133"/>
      <c r="AI1863" s="133"/>
      <c r="AJ1863" s="133"/>
      <c r="AK1863" s="133"/>
      <c r="AL1863" s="133"/>
      <c r="AM1863" s="133"/>
      <c r="AN1863" s="133"/>
      <c r="AO1863" s="133"/>
      <c r="AP1863" s="133"/>
      <c r="AQ1863" s="133"/>
      <c r="AR1863" s="133"/>
      <c r="AS1863" s="124"/>
      <c r="AT1863" s="134"/>
      <c r="AU1863" s="141"/>
    </row>
    <row r="1864" spans="31:47" ht="12">
      <c r="AE1864" s="131"/>
      <c r="AF1864" s="132"/>
      <c r="AG1864" s="133"/>
      <c r="AH1864" s="133"/>
      <c r="AI1864" s="133"/>
      <c r="AJ1864" s="133"/>
      <c r="AK1864" s="133"/>
      <c r="AL1864" s="133"/>
      <c r="AM1864" s="133"/>
      <c r="AN1864" s="133"/>
      <c r="AO1864" s="133"/>
      <c r="AP1864" s="133"/>
      <c r="AQ1864" s="133"/>
      <c r="AR1864" s="133"/>
      <c r="AS1864" s="124"/>
      <c r="AT1864" s="134"/>
      <c r="AU1864" s="141"/>
    </row>
    <row r="1865" spans="31:47" ht="12">
      <c r="AE1865" s="131"/>
      <c r="AF1865" s="132"/>
      <c r="AG1865" s="133"/>
      <c r="AH1865" s="133"/>
      <c r="AI1865" s="133"/>
      <c r="AJ1865" s="133"/>
      <c r="AK1865" s="133"/>
      <c r="AL1865" s="133"/>
      <c r="AM1865" s="133"/>
      <c r="AN1865" s="133"/>
      <c r="AO1865" s="133"/>
      <c r="AP1865" s="133"/>
      <c r="AQ1865" s="133"/>
      <c r="AR1865" s="133"/>
      <c r="AS1865" s="124"/>
      <c r="AT1865" s="134"/>
      <c r="AU1865" s="141"/>
    </row>
    <row r="1866" spans="31:47" ht="12">
      <c r="AE1866" s="131"/>
      <c r="AF1866" s="132"/>
      <c r="AG1866" s="133"/>
      <c r="AH1866" s="133"/>
      <c r="AI1866" s="133"/>
      <c r="AJ1866" s="133"/>
      <c r="AK1866" s="133"/>
      <c r="AL1866" s="133"/>
      <c r="AM1866" s="133"/>
      <c r="AN1866" s="133"/>
      <c r="AO1866" s="133"/>
      <c r="AP1866" s="133"/>
      <c r="AQ1866" s="133"/>
      <c r="AR1866" s="133"/>
      <c r="AS1866" s="124"/>
      <c r="AT1866" s="134"/>
      <c r="AU1866" s="141"/>
    </row>
    <row r="1867" spans="31:47" ht="12">
      <c r="AE1867" s="131"/>
      <c r="AF1867" s="132"/>
      <c r="AG1867" s="133"/>
      <c r="AH1867" s="133"/>
      <c r="AI1867" s="133"/>
      <c r="AJ1867" s="133"/>
      <c r="AK1867" s="133"/>
      <c r="AL1867" s="133"/>
      <c r="AM1867" s="133"/>
      <c r="AN1867" s="133"/>
      <c r="AO1867" s="133"/>
      <c r="AP1867" s="133"/>
      <c r="AQ1867" s="133"/>
      <c r="AR1867" s="133"/>
      <c r="AS1867" s="124"/>
      <c r="AT1867" s="134"/>
      <c r="AU1867" s="141"/>
    </row>
    <row r="1868" spans="31:47" ht="12">
      <c r="AE1868" s="131"/>
      <c r="AF1868" s="132"/>
      <c r="AG1868" s="133"/>
      <c r="AH1868" s="133"/>
      <c r="AI1868" s="133"/>
      <c r="AJ1868" s="133"/>
      <c r="AK1868" s="133"/>
      <c r="AL1868" s="133"/>
      <c r="AM1868" s="133"/>
      <c r="AN1868" s="133"/>
      <c r="AO1868" s="133"/>
      <c r="AP1868" s="133"/>
      <c r="AQ1868" s="133"/>
      <c r="AR1868" s="133"/>
      <c r="AS1868" s="124"/>
      <c r="AT1868" s="134"/>
      <c r="AU1868" s="141"/>
    </row>
    <row r="1869" spans="31:47" ht="12">
      <c r="AE1869" s="131"/>
      <c r="AF1869" s="132"/>
      <c r="AG1869" s="133"/>
      <c r="AH1869" s="133"/>
      <c r="AI1869" s="133"/>
      <c r="AJ1869" s="133"/>
      <c r="AK1869" s="133"/>
      <c r="AL1869" s="133"/>
      <c r="AM1869" s="133"/>
      <c r="AN1869" s="133"/>
      <c r="AO1869" s="133"/>
      <c r="AP1869" s="133"/>
      <c r="AQ1869" s="133"/>
      <c r="AR1869" s="133"/>
      <c r="AS1869" s="124"/>
      <c r="AT1869" s="134"/>
      <c r="AU1869" s="141"/>
    </row>
    <row r="1870" spans="31:47" ht="12">
      <c r="AE1870" s="131"/>
      <c r="AF1870" s="132"/>
      <c r="AG1870" s="133"/>
      <c r="AH1870" s="133"/>
      <c r="AI1870" s="133"/>
      <c r="AJ1870" s="133"/>
      <c r="AK1870" s="133"/>
      <c r="AL1870" s="133"/>
      <c r="AM1870" s="133"/>
      <c r="AN1870" s="133"/>
      <c r="AO1870" s="133"/>
      <c r="AP1870" s="133"/>
      <c r="AQ1870" s="133"/>
      <c r="AR1870" s="133"/>
      <c r="AS1870" s="124"/>
      <c r="AT1870" s="134"/>
      <c r="AU1870" s="141"/>
    </row>
    <row r="1871" spans="31:47" ht="12">
      <c r="AE1871" s="131"/>
      <c r="AF1871" s="132"/>
      <c r="AG1871" s="133"/>
      <c r="AH1871" s="133"/>
      <c r="AI1871" s="133"/>
      <c r="AJ1871" s="133"/>
      <c r="AK1871" s="133"/>
      <c r="AL1871" s="133"/>
      <c r="AM1871" s="133"/>
      <c r="AN1871" s="133"/>
      <c r="AO1871" s="133"/>
      <c r="AP1871" s="133"/>
      <c r="AQ1871" s="133"/>
      <c r="AR1871" s="133"/>
      <c r="AS1871" s="124"/>
      <c r="AT1871" s="134"/>
      <c r="AU1871" s="141"/>
    </row>
    <row r="1872" spans="31:47" ht="12">
      <c r="AE1872" s="131"/>
      <c r="AF1872" s="132"/>
      <c r="AG1872" s="133"/>
      <c r="AH1872" s="133"/>
      <c r="AI1872" s="133"/>
      <c r="AJ1872" s="133"/>
      <c r="AK1872" s="133"/>
      <c r="AL1872" s="133"/>
      <c r="AM1872" s="133"/>
      <c r="AN1872" s="133"/>
      <c r="AO1872" s="133"/>
      <c r="AP1872" s="133"/>
      <c r="AQ1872" s="133"/>
      <c r="AR1872" s="133"/>
      <c r="AS1872" s="124"/>
      <c r="AT1872" s="134"/>
      <c r="AU1872" s="141"/>
    </row>
    <row r="1873" spans="31:47" ht="12">
      <c r="AE1873" s="131"/>
      <c r="AF1873" s="132"/>
      <c r="AG1873" s="133"/>
      <c r="AH1873" s="133"/>
      <c r="AI1873" s="133"/>
      <c r="AJ1873" s="133"/>
      <c r="AK1873" s="133"/>
      <c r="AL1873" s="133"/>
      <c r="AM1873" s="133"/>
      <c r="AN1873" s="133"/>
      <c r="AO1873" s="133"/>
      <c r="AP1873" s="133"/>
      <c r="AQ1873" s="133"/>
      <c r="AR1873" s="133"/>
      <c r="AS1873" s="124"/>
      <c r="AT1873" s="134"/>
      <c r="AU1873" s="141"/>
    </row>
    <row r="1874" spans="31:47" ht="12">
      <c r="AE1874" s="131"/>
      <c r="AF1874" s="132"/>
      <c r="AG1874" s="133"/>
      <c r="AH1874" s="133"/>
      <c r="AI1874" s="133"/>
      <c r="AJ1874" s="133"/>
      <c r="AK1874" s="133"/>
      <c r="AL1874" s="133"/>
      <c r="AM1874" s="133"/>
      <c r="AN1874" s="133"/>
      <c r="AO1874" s="133"/>
      <c r="AP1874" s="133"/>
      <c r="AQ1874" s="133"/>
      <c r="AR1874" s="133"/>
      <c r="AS1874" s="124"/>
      <c r="AT1874" s="134"/>
      <c r="AU1874" s="141"/>
    </row>
    <row r="1875" spans="31:47" ht="12">
      <c r="AE1875" s="131"/>
      <c r="AF1875" s="132"/>
      <c r="AG1875" s="133"/>
      <c r="AH1875" s="133"/>
      <c r="AI1875" s="133"/>
      <c r="AJ1875" s="133"/>
      <c r="AK1875" s="133"/>
      <c r="AL1875" s="133"/>
      <c r="AM1875" s="133"/>
      <c r="AN1875" s="133"/>
      <c r="AO1875" s="133"/>
      <c r="AP1875" s="133"/>
      <c r="AQ1875" s="133"/>
      <c r="AR1875" s="133"/>
      <c r="AS1875" s="124"/>
      <c r="AT1875" s="134"/>
      <c r="AU1875" s="141"/>
    </row>
    <row r="1876" spans="31:47" ht="12">
      <c r="AE1876" s="131"/>
      <c r="AF1876" s="132"/>
      <c r="AG1876" s="133"/>
      <c r="AH1876" s="133"/>
      <c r="AI1876" s="133"/>
      <c r="AJ1876" s="133"/>
      <c r="AK1876" s="133"/>
      <c r="AL1876" s="133"/>
      <c r="AM1876" s="133"/>
      <c r="AN1876" s="133"/>
      <c r="AO1876" s="133"/>
      <c r="AP1876" s="133"/>
      <c r="AQ1876" s="133"/>
      <c r="AR1876" s="133"/>
      <c r="AS1876" s="124"/>
      <c r="AT1876" s="134"/>
      <c r="AU1876" s="141"/>
    </row>
    <row r="1877" spans="31:47" ht="12">
      <c r="AE1877" s="131"/>
      <c r="AF1877" s="132"/>
      <c r="AG1877" s="133"/>
      <c r="AH1877" s="133"/>
      <c r="AI1877" s="133"/>
      <c r="AJ1877" s="133"/>
      <c r="AK1877" s="133"/>
      <c r="AL1877" s="133"/>
      <c r="AM1877" s="133"/>
      <c r="AN1877" s="133"/>
      <c r="AO1877" s="133"/>
      <c r="AP1877" s="133"/>
      <c r="AQ1877" s="133"/>
      <c r="AR1877" s="133"/>
      <c r="AS1877" s="124"/>
      <c r="AT1877" s="134"/>
      <c r="AU1877" s="141"/>
    </row>
    <row r="1878" spans="31:47" ht="12">
      <c r="AE1878" s="131"/>
      <c r="AF1878" s="132"/>
      <c r="AG1878" s="133"/>
      <c r="AH1878" s="133"/>
      <c r="AI1878" s="133"/>
      <c r="AJ1878" s="133"/>
      <c r="AK1878" s="133"/>
      <c r="AL1878" s="133"/>
      <c r="AM1878" s="133"/>
      <c r="AN1878" s="133"/>
      <c r="AO1878" s="133"/>
      <c r="AP1878" s="133"/>
      <c r="AQ1878" s="133"/>
      <c r="AR1878" s="133"/>
      <c r="AS1878" s="124"/>
      <c r="AT1878" s="134"/>
      <c r="AU1878" s="141"/>
    </row>
    <row r="1879" spans="31:47" ht="12">
      <c r="AE1879" s="131"/>
      <c r="AF1879" s="132"/>
      <c r="AG1879" s="133"/>
      <c r="AH1879" s="133"/>
      <c r="AI1879" s="133"/>
      <c r="AJ1879" s="133"/>
      <c r="AK1879" s="133"/>
      <c r="AL1879" s="133"/>
      <c r="AM1879" s="133"/>
      <c r="AN1879" s="133"/>
      <c r="AO1879" s="133"/>
      <c r="AP1879" s="133"/>
      <c r="AQ1879" s="133"/>
      <c r="AR1879" s="133"/>
      <c r="AS1879" s="124"/>
      <c r="AT1879" s="134"/>
      <c r="AU1879" s="141"/>
    </row>
    <row r="1880" spans="31:47" ht="12">
      <c r="AE1880" s="131"/>
      <c r="AF1880" s="132"/>
      <c r="AG1880" s="133"/>
      <c r="AH1880" s="133"/>
      <c r="AI1880" s="133"/>
      <c r="AJ1880" s="133"/>
      <c r="AK1880" s="133"/>
      <c r="AL1880" s="133"/>
      <c r="AM1880" s="133"/>
      <c r="AN1880" s="133"/>
      <c r="AO1880" s="133"/>
      <c r="AP1880" s="133"/>
      <c r="AQ1880" s="133"/>
      <c r="AR1880" s="133"/>
      <c r="AS1880" s="124"/>
      <c r="AT1880" s="134"/>
      <c r="AU1880" s="141"/>
    </row>
    <row r="1881" spans="31:47" ht="12">
      <c r="AE1881" s="131"/>
      <c r="AF1881" s="132"/>
      <c r="AG1881" s="133"/>
      <c r="AH1881" s="133"/>
      <c r="AI1881" s="133"/>
      <c r="AJ1881" s="133"/>
      <c r="AK1881" s="133"/>
      <c r="AL1881" s="133"/>
      <c r="AM1881" s="133"/>
      <c r="AN1881" s="133"/>
      <c r="AO1881" s="133"/>
      <c r="AP1881" s="133"/>
      <c r="AQ1881" s="133"/>
      <c r="AR1881" s="133"/>
      <c r="AS1881" s="124"/>
      <c r="AT1881" s="134"/>
      <c r="AU1881" s="141"/>
    </row>
    <row r="1882" spans="31:47" ht="12">
      <c r="AE1882" s="131"/>
      <c r="AF1882" s="132"/>
      <c r="AG1882" s="133"/>
      <c r="AH1882" s="133"/>
      <c r="AI1882" s="133"/>
      <c r="AJ1882" s="133"/>
      <c r="AK1882" s="133"/>
      <c r="AL1882" s="133"/>
      <c r="AM1882" s="133"/>
      <c r="AN1882" s="133"/>
      <c r="AO1882" s="133"/>
      <c r="AP1882" s="133"/>
      <c r="AQ1882" s="133"/>
      <c r="AR1882" s="133"/>
      <c r="AS1882" s="124"/>
      <c r="AT1882" s="134"/>
      <c r="AU1882" s="141"/>
    </row>
    <row r="1883" spans="31:47" ht="12">
      <c r="AE1883" s="131"/>
      <c r="AF1883" s="132"/>
      <c r="AG1883" s="133"/>
      <c r="AH1883" s="133"/>
      <c r="AI1883" s="133"/>
      <c r="AJ1883" s="133"/>
      <c r="AK1883" s="133"/>
      <c r="AL1883" s="133"/>
      <c r="AM1883" s="133"/>
      <c r="AN1883" s="133"/>
      <c r="AO1883" s="133"/>
      <c r="AP1883" s="133"/>
      <c r="AQ1883" s="133"/>
      <c r="AR1883" s="133"/>
      <c r="AS1883" s="124"/>
      <c r="AT1883" s="134"/>
      <c r="AU1883" s="141"/>
    </row>
    <row r="1884" spans="31:47" ht="12">
      <c r="AE1884" s="131"/>
      <c r="AF1884" s="132"/>
      <c r="AG1884" s="133"/>
      <c r="AH1884" s="133"/>
      <c r="AI1884" s="133"/>
      <c r="AJ1884" s="133"/>
      <c r="AK1884" s="133"/>
      <c r="AL1884" s="133"/>
      <c r="AM1884" s="133"/>
      <c r="AN1884" s="133"/>
      <c r="AO1884" s="133"/>
      <c r="AP1884" s="133"/>
      <c r="AQ1884" s="133"/>
      <c r="AR1884" s="133"/>
      <c r="AS1884" s="124"/>
      <c r="AT1884" s="134"/>
      <c r="AU1884" s="141"/>
    </row>
    <row r="1885" spans="31:47" ht="12">
      <c r="AE1885" s="131"/>
      <c r="AF1885" s="132"/>
      <c r="AG1885" s="133"/>
      <c r="AH1885" s="133"/>
      <c r="AI1885" s="133"/>
      <c r="AJ1885" s="133"/>
      <c r="AK1885" s="133"/>
      <c r="AL1885" s="133"/>
      <c r="AM1885" s="133"/>
      <c r="AN1885" s="133"/>
      <c r="AO1885" s="133"/>
      <c r="AP1885" s="133"/>
      <c r="AQ1885" s="133"/>
      <c r="AR1885" s="133"/>
      <c r="AS1885" s="124"/>
      <c r="AT1885" s="134"/>
      <c r="AU1885" s="141"/>
    </row>
    <row r="1886" spans="31:47" ht="12">
      <c r="AE1886" s="131"/>
      <c r="AF1886" s="132"/>
      <c r="AG1886" s="133"/>
      <c r="AH1886" s="133"/>
      <c r="AI1886" s="133"/>
      <c r="AJ1886" s="133"/>
      <c r="AK1886" s="133"/>
      <c r="AL1886" s="133"/>
      <c r="AM1886" s="133"/>
      <c r="AN1886" s="133"/>
      <c r="AO1886" s="133"/>
      <c r="AP1886" s="133"/>
      <c r="AQ1886" s="133"/>
      <c r="AR1886" s="133"/>
      <c r="AS1886" s="124"/>
      <c r="AT1886" s="134"/>
      <c r="AU1886" s="141"/>
    </row>
    <row r="1887" spans="31:47" ht="12">
      <c r="AE1887" s="131"/>
      <c r="AF1887" s="132"/>
      <c r="AG1887" s="133"/>
      <c r="AH1887" s="133"/>
      <c r="AI1887" s="133"/>
      <c r="AJ1887" s="133"/>
      <c r="AK1887" s="133"/>
      <c r="AL1887" s="133"/>
      <c r="AM1887" s="133"/>
      <c r="AN1887" s="133"/>
      <c r="AO1887" s="133"/>
      <c r="AP1887" s="133"/>
      <c r="AQ1887" s="133"/>
      <c r="AR1887" s="133"/>
      <c r="AS1887" s="124"/>
      <c r="AT1887" s="134"/>
      <c r="AU1887" s="141"/>
    </row>
    <row r="1888" spans="31:47" ht="12">
      <c r="AE1888" s="131"/>
      <c r="AF1888" s="132"/>
      <c r="AG1888" s="133"/>
      <c r="AH1888" s="133"/>
      <c r="AI1888" s="133"/>
      <c r="AJ1888" s="133"/>
      <c r="AK1888" s="133"/>
      <c r="AL1888" s="133"/>
      <c r="AM1888" s="133"/>
      <c r="AN1888" s="133"/>
      <c r="AO1888" s="133"/>
      <c r="AP1888" s="133"/>
      <c r="AQ1888" s="133"/>
      <c r="AR1888" s="133"/>
      <c r="AS1888" s="124"/>
      <c r="AT1888" s="134"/>
      <c r="AU1888" s="141"/>
    </row>
    <row r="1889" spans="31:47" ht="12">
      <c r="AE1889" s="131"/>
      <c r="AF1889" s="132"/>
      <c r="AG1889" s="133"/>
      <c r="AH1889" s="133"/>
      <c r="AI1889" s="133"/>
      <c r="AJ1889" s="133"/>
      <c r="AK1889" s="133"/>
      <c r="AL1889" s="133"/>
      <c r="AM1889" s="133"/>
      <c r="AN1889" s="133"/>
      <c r="AO1889" s="133"/>
      <c r="AP1889" s="133"/>
      <c r="AQ1889" s="133"/>
      <c r="AR1889" s="133"/>
      <c r="AS1889" s="124"/>
      <c r="AT1889" s="134"/>
      <c r="AU1889" s="141"/>
    </row>
    <row r="1890" spans="31:47" ht="12">
      <c r="AE1890" s="131"/>
      <c r="AF1890" s="132"/>
      <c r="AG1890" s="133"/>
      <c r="AH1890" s="133"/>
      <c r="AI1890" s="133"/>
      <c r="AJ1890" s="133"/>
      <c r="AK1890" s="133"/>
      <c r="AL1890" s="133"/>
      <c r="AM1890" s="133"/>
      <c r="AN1890" s="133"/>
      <c r="AO1890" s="133"/>
      <c r="AP1890" s="133"/>
      <c r="AQ1890" s="133"/>
      <c r="AR1890" s="133"/>
      <c r="AS1890" s="124"/>
      <c r="AT1890" s="134"/>
      <c r="AU1890" s="141"/>
    </row>
    <row r="1891" spans="31:47" ht="12">
      <c r="AE1891" s="131"/>
      <c r="AF1891" s="132"/>
      <c r="AG1891" s="133"/>
      <c r="AH1891" s="133"/>
      <c r="AI1891" s="133"/>
      <c r="AJ1891" s="133"/>
      <c r="AK1891" s="133"/>
      <c r="AL1891" s="133"/>
      <c r="AM1891" s="133"/>
      <c r="AN1891" s="133"/>
      <c r="AO1891" s="133"/>
      <c r="AP1891" s="133"/>
      <c r="AQ1891" s="133"/>
      <c r="AR1891" s="133"/>
      <c r="AS1891" s="124"/>
      <c r="AT1891" s="134"/>
      <c r="AU1891" s="141"/>
    </row>
    <row r="1892" spans="31:47" ht="12">
      <c r="AE1892" s="131"/>
      <c r="AF1892" s="132"/>
      <c r="AG1892" s="133"/>
      <c r="AH1892" s="133"/>
      <c r="AI1892" s="133"/>
      <c r="AJ1892" s="133"/>
      <c r="AK1892" s="133"/>
      <c r="AL1892" s="133"/>
      <c r="AM1892" s="133"/>
      <c r="AN1892" s="133"/>
      <c r="AO1892" s="133"/>
      <c r="AP1892" s="133"/>
      <c r="AQ1892" s="133"/>
      <c r="AR1892" s="133"/>
      <c r="AS1892" s="124"/>
      <c r="AT1892" s="134"/>
      <c r="AU1892" s="141"/>
    </row>
    <row r="1893" spans="31:47" ht="12">
      <c r="AE1893" s="131"/>
      <c r="AF1893" s="132"/>
      <c r="AG1893" s="133"/>
      <c r="AH1893" s="133"/>
      <c r="AI1893" s="133"/>
      <c r="AJ1893" s="133"/>
      <c r="AK1893" s="133"/>
      <c r="AL1893" s="133"/>
      <c r="AM1893" s="133"/>
      <c r="AN1893" s="133"/>
      <c r="AO1893" s="133"/>
      <c r="AP1893" s="133"/>
      <c r="AQ1893" s="133"/>
      <c r="AR1893" s="133"/>
      <c r="AS1893" s="124"/>
      <c r="AT1893" s="134"/>
      <c r="AU1893" s="141"/>
    </row>
    <row r="1894" spans="31:47" ht="12">
      <c r="AE1894" s="131"/>
      <c r="AF1894" s="132"/>
      <c r="AG1894" s="133"/>
      <c r="AH1894" s="133"/>
      <c r="AI1894" s="133"/>
      <c r="AJ1894" s="133"/>
      <c r="AK1894" s="133"/>
      <c r="AL1894" s="133"/>
      <c r="AM1894" s="133"/>
      <c r="AN1894" s="133"/>
      <c r="AO1894" s="133"/>
      <c r="AP1894" s="133"/>
      <c r="AQ1894" s="133"/>
      <c r="AR1894" s="133"/>
      <c r="AS1894" s="124"/>
      <c r="AT1894" s="134"/>
      <c r="AU1894" s="141"/>
    </row>
    <row r="1895" spans="31:47" ht="12">
      <c r="AE1895" s="131"/>
      <c r="AF1895" s="132"/>
      <c r="AG1895" s="133"/>
      <c r="AH1895" s="133"/>
      <c r="AI1895" s="133"/>
      <c r="AJ1895" s="133"/>
      <c r="AK1895" s="133"/>
      <c r="AL1895" s="133"/>
      <c r="AM1895" s="133"/>
      <c r="AN1895" s="133"/>
      <c r="AO1895" s="133"/>
      <c r="AP1895" s="133"/>
      <c r="AQ1895" s="133"/>
      <c r="AR1895" s="133"/>
      <c r="AS1895" s="124"/>
      <c r="AT1895" s="134"/>
      <c r="AU1895" s="141"/>
    </row>
    <row r="1896" spans="31:47" ht="12">
      <c r="AE1896" s="131"/>
      <c r="AF1896" s="132"/>
      <c r="AG1896" s="133"/>
      <c r="AH1896" s="133"/>
      <c r="AI1896" s="133"/>
      <c r="AJ1896" s="133"/>
      <c r="AK1896" s="133"/>
      <c r="AL1896" s="133"/>
      <c r="AM1896" s="133"/>
      <c r="AN1896" s="133"/>
      <c r="AO1896" s="133"/>
      <c r="AP1896" s="133"/>
      <c r="AQ1896" s="133"/>
      <c r="AR1896" s="133"/>
      <c r="AS1896" s="124"/>
      <c r="AT1896" s="134"/>
      <c r="AU1896" s="141"/>
    </row>
    <row r="1897" spans="31:47" ht="12">
      <c r="AE1897" s="131"/>
      <c r="AF1897" s="132"/>
      <c r="AG1897" s="133"/>
      <c r="AH1897" s="133"/>
      <c r="AI1897" s="133"/>
      <c r="AJ1897" s="133"/>
      <c r="AK1897" s="133"/>
      <c r="AL1897" s="133"/>
      <c r="AM1897" s="133"/>
      <c r="AN1897" s="133"/>
      <c r="AO1897" s="133"/>
      <c r="AP1897" s="133"/>
      <c r="AQ1897" s="133"/>
      <c r="AR1897" s="133"/>
      <c r="AS1897" s="124"/>
      <c r="AT1897" s="134"/>
      <c r="AU1897" s="141"/>
    </row>
    <row r="1898" spans="31:47" ht="12">
      <c r="AE1898" s="131"/>
      <c r="AF1898" s="132"/>
      <c r="AG1898" s="133"/>
      <c r="AH1898" s="133"/>
      <c r="AI1898" s="133"/>
      <c r="AJ1898" s="133"/>
      <c r="AK1898" s="133"/>
      <c r="AL1898" s="133"/>
      <c r="AM1898" s="133"/>
      <c r="AN1898" s="133"/>
      <c r="AO1898" s="133"/>
      <c r="AP1898" s="133"/>
      <c r="AQ1898" s="133"/>
      <c r="AR1898" s="133"/>
      <c r="AS1898" s="124"/>
      <c r="AT1898" s="134"/>
      <c r="AU1898" s="141"/>
    </row>
    <row r="1899" spans="31:47" ht="12">
      <c r="AE1899" s="131"/>
      <c r="AF1899" s="132"/>
      <c r="AG1899" s="133"/>
      <c r="AH1899" s="133"/>
      <c r="AI1899" s="133"/>
      <c r="AJ1899" s="133"/>
      <c r="AK1899" s="133"/>
      <c r="AL1899" s="133"/>
      <c r="AM1899" s="133"/>
      <c r="AN1899" s="133"/>
      <c r="AO1899" s="133"/>
      <c r="AP1899" s="133"/>
      <c r="AQ1899" s="133"/>
      <c r="AR1899" s="133"/>
      <c r="AS1899" s="124"/>
      <c r="AT1899" s="134"/>
      <c r="AU1899" s="141"/>
    </row>
    <row r="1900" spans="31:47" ht="12">
      <c r="AE1900" s="131"/>
      <c r="AF1900" s="132"/>
      <c r="AG1900" s="133"/>
      <c r="AH1900" s="133"/>
      <c r="AI1900" s="133"/>
      <c r="AJ1900" s="133"/>
      <c r="AK1900" s="133"/>
      <c r="AL1900" s="133"/>
      <c r="AM1900" s="133"/>
      <c r="AN1900" s="133"/>
      <c r="AO1900" s="133"/>
      <c r="AP1900" s="133"/>
      <c r="AQ1900" s="133"/>
      <c r="AR1900" s="133"/>
      <c r="AS1900" s="124"/>
      <c r="AT1900" s="134"/>
      <c r="AU1900" s="141"/>
    </row>
    <row r="1901" spans="31:47" ht="12">
      <c r="AE1901" s="131"/>
      <c r="AF1901" s="132"/>
      <c r="AG1901" s="133"/>
      <c r="AH1901" s="133"/>
      <c r="AI1901" s="133"/>
      <c r="AJ1901" s="133"/>
      <c r="AK1901" s="133"/>
      <c r="AL1901" s="133"/>
      <c r="AM1901" s="133"/>
      <c r="AN1901" s="133"/>
      <c r="AO1901" s="133"/>
      <c r="AP1901" s="133"/>
      <c r="AQ1901" s="133"/>
      <c r="AR1901" s="133"/>
      <c r="AS1901" s="124"/>
      <c r="AT1901" s="134"/>
      <c r="AU1901" s="141"/>
    </row>
    <row r="1902" spans="31:47" ht="12">
      <c r="AE1902" s="131"/>
      <c r="AF1902" s="132"/>
      <c r="AG1902" s="133"/>
      <c r="AH1902" s="133"/>
      <c r="AI1902" s="133"/>
      <c r="AJ1902" s="133"/>
      <c r="AK1902" s="133"/>
      <c r="AL1902" s="133"/>
      <c r="AM1902" s="133"/>
      <c r="AN1902" s="133"/>
      <c r="AO1902" s="133"/>
      <c r="AP1902" s="133"/>
      <c r="AQ1902" s="133"/>
      <c r="AR1902" s="133"/>
      <c r="AS1902" s="124"/>
      <c r="AT1902" s="134"/>
      <c r="AU1902" s="141"/>
    </row>
    <row r="1903" spans="31:47" ht="12">
      <c r="AE1903" s="131"/>
      <c r="AF1903" s="132"/>
      <c r="AG1903" s="133"/>
      <c r="AH1903" s="133"/>
      <c r="AI1903" s="133"/>
      <c r="AJ1903" s="133"/>
      <c r="AK1903" s="133"/>
      <c r="AL1903" s="133"/>
      <c r="AM1903" s="133"/>
      <c r="AN1903" s="133"/>
      <c r="AO1903" s="133"/>
      <c r="AP1903" s="133"/>
      <c r="AQ1903" s="133"/>
      <c r="AR1903" s="133"/>
      <c r="AS1903" s="124"/>
      <c r="AT1903" s="134"/>
      <c r="AU1903" s="141"/>
    </row>
    <row r="1904" spans="31:47" ht="12">
      <c r="AE1904" s="131"/>
      <c r="AF1904" s="132"/>
      <c r="AG1904" s="133"/>
      <c r="AH1904" s="133"/>
      <c r="AI1904" s="133"/>
      <c r="AJ1904" s="133"/>
      <c r="AK1904" s="133"/>
      <c r="AL1904" s="133"/>
      <c r="AM1904" s="133"/>
      <c r="AN1904" s="133"/>
      <c r="AO1904" s="133"/>
      <c r="AP1904" s="133"/>
      <c r="AQ1904" s="133"/>
      <c r="AR1904" s="133"/>
      <c r="AS1904" s="124"/>
      <c r="AT1904" s="134"/>
      <c r="AU1904" s="141"/>
    </row>
    <row r="1905" spans="31:47" ht="12">
      <c r="AE1905" s="131"/>
      <c r="AF1905" s="132"/>
      <c r="AG1905" s="133"/>
      <c r="AH1905" s="133"/>
      <c r="AI1905" s="133"/>
      <c r="AJ1905" s="133"/>
      <c r="AK1905" s="133"/>
      <c r="AL1905" s="133"/>
      <c r="AM1905" s="133"/>
      <c r="AN1905" s="133"/>
      <c r="AO1905" s="133"/>
      <c r="AP1905" s="133"/>
      <c r="AQ1905" s="133"/>
      <c r="AR1905" s="133"/>
      <c r="AS1905" s="124"/>
      <c r="AT1905" s="134"/>
      <c r="AU1905" s="141"/>
    </row>
    <row r="1906" spans="31:47" ht="12">
      <c r="AE1906" s="131"/>
      <c r="AF1906" s="132"/>
      <c r="AG1906" s="133"/>
      <c r="AH1906" s="133"/>
      <c r="AI1906" s="133"/>
      <c r="AJ1906" s="133"/>
      <c r="AK1906" s="133"/>
      <c r="AL1906" s="133"/>
      <c r="AM1906" s="133"/>
      <c r="AN1906" s="133"/>
      <c r="AO1906" s="133"/>
      <c r="AP1906" s="133"/>
      <c r="AQ1906" s="133"/>
      <c r="AR1906" s="133"/>
      <c r="AS1906" s="124"/>
      <c r="AT1906" s="134"/>
      <c r="AU1906" s="141"/>
    </row>
    <row r="1907" spans="31:47" ht="12">
      <c r="AE1907" s="131"/>
      <c r="AF1907" s="132"/>
      <c r="AG1907" s="133"/>
      <c r="AH1907" s="133"/>
      <c r="AI1907" s="133"/>
      <c r="AJ1907" s="133"/>
      <c r="AK1907" s="133"/>
      <c r="AL1907" s="133"/>
      <c r="AM1907" s="133"/>
      <c r="AN1907" s="133"/>
      <c r="AO1907" s="133"/>
      <c r="AP1907" s="133"/>
      <c r="AQ1907" s="133"/>
      <c r="AR1907" s="133"/>
      <c r="AS1907" s="124"/>
      <c r="AT1907" s="134"/>
      <c r="AU1907" s="141"/>
    </row>
    <row r="1908" spans="31:47" ht="12">
      <c r="AE1908" s="131"/>
      <c r="AF1908" s="132"/>
      <c r="AG1908" s="133"/>
      <c r="AH1908" s="133"/>
      <c r="AI1908" s="133"/>
      <c r="AJ1908" s="133"/>
      <c r="AK1908" s="133"/>
      <c r="AL1908" s="133"/>
      <c r="AM1908" s="133"/>
      <c r="AN1908" s="133"/>
      <c r="AO1908" s="133"/>
      <c r="AP1908" s="133"/>
      <c r="AQ1908" s="133"/>
      <c r="AR1908" s="133"/>
      <c r="AS1908" s="124"/>
      <c r="AT1908" s="134"/>
      <c r="AU1908" s="141"/>
    </row>
    <row r="1909" spans="31:47" ht="12">
      <c r="AE1909" s="131"/>
      <c r="AF1909" s="132"/>
      <c r="AG1909" s="133"/>
      <c r="AH1909" s="133"/>
      <c r="AI1909" s="133"/>
      <c r="AJ1909" s="133"/>
      <c r="AK1909" s="133"/>
      <c r="AL1909" s="133"/>
      <c r="AM1909" s="133"/>
      <c r="AN1909" s="133"/>
      <c r="AO1909" s="133"/>
      <c r="AP1909" s="133"/>
      <c r="AQ1909" s="133"/>
      <c r="AR1909" s="133"/>
      <c r="AS1909" s="124"/>
      <c r="AT1909" s="134"/>
      <c r="AU1909" s="141"/>
    </row>
    <row r="1910" spans="31:47" ht="12">
      <c r="AE1910" s="131"/>
      <c r="AF1910" s="132"/>
      <c r="AG1910" s="133"/>
      <c r="AH1910" s="133"/>
      <c r="AI1910" s="133"/>
      <c r="AJ1910" s="133"/>
      <c r="AK1910" s="133"/>
      <c r="AL1910" s="133"/>
      <c r="AM1910" s="133"/>
      <c r="AN1910" s="133"/>
      <c r="AO1910" s="133"/>
      <c r="AP1910" s="133"/>
      <c r="AQ1910" s="133"/>
      <c r="AR1910" s="133"/>
      <c r="AS1910" s="124"/>
      <c r="AT1910" s="134"/>
      <c r="AU1910" s="141"/>
    </row>
    <row r="1911" spans="31:47" ht="12">
      <c r="AE1911" s="131"/>
      <c r="AF1911" s="132"/>
      <c r="AG1911" s="133"/>
      <c r="AH1911" s="133"/>
      <c r="AI1911" s="133"/>
      <c r="AJ1911" s="133"/>
      <c r="AK1911" s="133"/>
      <c r="AL1911" s="133"/>
      <c r="AM1911" s="133"/>
      <c r="AN1911" s="133"/>
      <c r="AO1911" s="133"/>
      <c r="AP1911" s="133"/>
      <c r="AQ1911" s="133"/>
      <c r="AR1911" s="133"/>
      <c r="AS1911" s="124"/>
      <c r="AT1911" s="134"/>
      <c r="AU1911" s="141"/>
    </row>
    <row r="1912" spans="31:47" ht="12">
      <c r="AE1912" s="131"/>
      <c r="AF1912" s="132"/>
      <c r="AG1912" s="133"/>
      <c r="AH1912" s="133"/>
      <c r="AI1912" s="133"/>
      <c r="AJ1912" s="133"/>
      <c r="AK1912" s="133"/>
      <c r="AL1912" s="133"/>
      <c r="AM1912" s="133"/>
      <c r="AN1912" s="133"/>
      <c r="AO1912" s="133"/>
      <c r="AP1912" s="133"/>
      <c r="AQ1912" s="133"/>
      <c r="AR1912" s="133"/>
      <c r="AS1912" s="124"/>
      <c r="AT1912" s="134"/>
      <c r="AU1912" s="141"/>
    </row>
    <row r="1913" spans="31:47" ht="12">
      <c r="AE1913" s="131"/>
      <c r="AF1913" s="132"/>
      <c r="AG1913" s="133"/>
      <c r="AH1913" s="133"/>
      <c r="AI1913" s="133"/>
      <c r="AJ1913" s="133"/>
      <c r="AK1913" s="133"/>
      <c r="AL1913" s="133"/>
      <c r="AM1913" s="133"/>
      <c r="AN1913" s="133"/>
      <c r="AO1913" s="133"/>
      <c r="AP1913" s="133"/>
      <c r="AQ1913" s="133"/>
      <c r="AR1913" s="133"/>
      <c r="AS1913" s="124"/>
      <c r="AT1913" s="134"/>
      <c r="AU1913" s="141"/>
    </row>
    <row r="1914" spans="31:47" ht="12">
      <c r="AE1914" s="131"/>
      <c r="AF1914" s="132"/>
      <c r="AG1914" s="133"/>
      <c r="AH1914" s="133"/>
      <c r="AI1914" s="133"/>
      <c r="AJ1914" s="133"/>
      <c r="AK1914" s="133"/>
      <c r="AL1914" s="133"/>
      <c r="AM1914" s="133"/>
      <c r="AN1914" s="133"/>
      <c r="AO1914" s="133"/>
      <c r="AP1914" s="133"/>
      <c r="AQ1914" s="133"/>
      <c r="AR1914" s="133"/>
      <c r="AS1914" s="124"/>
      <c r="AT1914" s="134"/>
      <c r="AU1914" s="141"/>
    </row>
    <row r="1915" spans="31:47" ht="12">
      <c r="AE1915" s="131"/>
      <c r="AF1915" s="132"/>
      <c r="AG1915" s="133"/>
      <c r="AH1915" s="133"/>
      <c r="AI1915" s="133"/>
      <c r="AJ1915" s="133"/>
      <c r="AK1915" s="133"/>
      <c r="AL1915" s="133"/>
      <c r="AM1915" s="133"/>
      <c r="AN1915" s="133"/>
      <c r="AO1915" s="133"/>
      <c r="AP1915" s="133"/>
      <c r="AQ1915" s="133"/>
      <c r="AR1915" s="133"/>
      <c r="AS1915" s="124"/>
      <c r="AT1915" s="134"/>
      <c r="AU1915" s="141"/>
    </row>
    <row r="1916" spans="31:47" ht="12">
      <c r="AE1916" s="131"/>
      <c r="AF1916" s="132"/>
      <c r="AG1916" s="133"/>
      <c r="AH1916" s="133"/>
      <c r="AI1916" s="133"/>
      <c r="AJ1916" s="133"/>
      <c r="AK1916" s="133"/>
      <c r="AL1916" s="133"/>
      <c r="AM1916" s="133"/>
      <c r="AN1916" s="133"/>
      <c r="AO1916" s="133"/>
      <c r="AP1916" s="133"/>
      <c r="AQ1916" s="133"/>
      <c r="AR1916" s="133"/>
      <c r="AS1916" s="124"/>
      <c r="AT1916" s="134"/>
      <c r="AU1916" s="141"/>
    </row>
    <row r="1917" spans="31:47" ht="12">
      <c r="AE1917" s="131"/>
      <c r="AF1917" s="132"/>
      <c r="AG1917" s="133"/>
      <c r="AH1917" s="133"/>
      <c r="AI1917" s="133"/>
      <c r="AJ1917" s="133"/>
      <c r="AK1917" s="133"/>
      <c r="AL1917" s="133"/>
      <c r="AM1917" s="133"/>
      <c r="AN1917" s="133"/>
      <c r="AO1917" s="133"/>
      <c r="AP1917" s="133"/>
      <c r="AQ1917" s="133"/>
      <c r="AR1917" s="133"/>
      <c r="AS1917" s="124"/>
      <c r="AT1917" s="134"/>
      <c r="AU1917" s="141"/>
    </row>
    <row r="1918" spans="31:47" ht="12">
      <c r="AE1918" s="131"/>
      <c r="AF1918" s="132"/>
      <c r="AG1918" s="133"/>
      <c r="AH1918" s="133"/>
      <c r="AI1918" s="133"/>
      <c r="AJ1918" s="133"/>
      <c r="AK1918" s="133"/>
      <c r="AL1918" s="133"/>
      <c r="AM1918" s="133"/>
      <c r="AN1918" s="133"/>
      <c r="AO1918" s="133"/>
      <c r="AP1918" s="133"/>
      <c r="AQ1918" s="133"/>
      <c r="AR1918" s="133"/>
      <c r="AS1918" s="124"/>
      <c r="AT1918" s="134"/>
      <c r="AU1918" s="141"/>
    </row>
    <row r="1919" spans="31:47" ht="12">
      <c r="AE1919" s="131"/>
      <c r="AF1919" s="132"/>
      <c r="AG1919" s="133"/>
      <c r="AH1919" s="133"/>
      <c r="AI1919" s="133"/>
      <c r="AJ1919" s="133"/>
      <c r="AK1919" s="133"/>
      <c r="AL1919" s="133"/>
      <c r="AM1919" s="133"/>
      <c r="AN1919" s="133"/>
      <c r="AO1919" s="133"/>
      <c r="AP1919" s="133"/>
      <c r="AQ1919" s="133"/>
      <c r="AR1919" s="133"/>
      <c r="AS1919" s="124"/>
      <c r="AT1919" s="134"/>
      <c r="AU1919" s="141"/>
    </row>
    <row r="1920" spans="31:47" ht="12">
      <c r="AE1920" s="131"/>
      <c r="AF1920" s="132"/>
      <c r="AG1920" s="133"/>
      <c r="AH1920" s="133"/>
      <c r="AI1920" s="133"/>
      <c r="AJ1920" s="133"/>
      <c r="AK1920" s="133"/>
      <c r="AL1920" s="133"/>
      <c r="AM1920" s="133"/>
      <c r="AN1920" s="133"/>
      <c r="AO1920" s="133"/>
      <c r="AP1920" s="133"/>
      <c r="AQ1920" s="133"/>
      <c r="AR1920" s="133"/>
      <c r="AS1920" s="124"/>
      <c r="AT1920" s="134"/>
      <c r="AU1920" s="141"/>
    </row>
    <row r="1921" spans="31:47" ht="12">
      <c r="AE1921" s="131"/>
      <c r="AF1921" s="132"/>
      <c r="AG1921" s="133"/>
      <c r="AH1921" s="133"/>
      <c r="AI1921" s="133"/>
      <c r="AJ1921" s="133"/>
      <c r="AK1921" s="133"/>
      <c r="AL1921" s="133"/>
      <c r="AM1921" s="133"/>
      <c r="AN1921" s="133"/>
      <c r="AO1921" s="133"/>
      <c r="AP1921" s="133"/>
      <c r="AQ1921" s="133"/>
      <c r="AR1921" s="133"/>
      <c r="AS1921" s="124"/>
      <c r="AT1921" s="134"/>
      <c r="AU1921" s="141"/>
    </row>
    <row r="1922" spans="31:47" ht="12">
      <c r="AE1922" s="131"/>
      <c r="AF1922" s="132"/>
      <c r="AG1922" s="133"/>
      <c r="AH1922" s="133"/>
      <c r="AI1922" s="133"/>
      <c r="AJ1922" s="133"/>
      <c r="AK1922" s="133"/>
      <c r="AL1922" s="133"/>
      <c r="AM1922" s="133"/>
      <c r="AN1922" s="133"/>
      <c r="AO1922" s="133"/>
      <c r="AP1922" s="133"/>
      <c r="AQ1922" s="133"/>
      <c r="AR1922" s="133"/>
      <c r="AS1922" s="124"/>
      <c r="AT1922" s="134"/>
      <c r="AU1922" s="141"/>
    </row>
    <row r="1923" spans="31:47" ht="12">
      <c r="AE1923" s="131"/>
      <c r="AF1923" s="132"/>
      <c r="AG1923" s="133"/>
      <c r="AH1923" s="133"/>
      <c r="AI1923" s="133"/>
      <c r="AJ1923" s="133"/>
      <c r="AK1923" s="133"/>
      <c r="AL1923" s="133"/>
      <c r="AM1923" s="133"/>
      <c r="AN1923" s="133"/>
      <c r="AO1923" s="133"/>
      <c r="AP1923" s="133"/>
      <c r="AQ1923" s="133"/>
      <c r="AR1923" s="133"/>
      <c r="AS1923" s="124"/>
      <c r="AT1923" s="134"/>
      <c r="AU1923" s="141"/>
    </row>
    <row r="1924" spans="31:47" ht="12">
      <c r="AE1924" s="131"/>
      <c r="AF1924" s="132"/>
      <c r="AG1924" s="133"/>
      <c r="AH1924" s="133"/>
      <c r="AI1924" s="133"/>
      <c r="AJ1924" s="133"/>
      <c r="AK1924" s="133"/>
      <c r="AL1924" s="133"/>
      <c r="AM1924" s="133"/>
      <c r="AN1924" s="133"/>
      <c r="AO1924" s="133"/>
      <c r="AP1924" s="133"/>
      <c r="AQ1924" s="133"/>
      <c r="AR1924" s="133"/>
      <c r="AS1924" s="124"/>
      <c r="AT1924" s="134"/>
      <c r="AU1924" s="141"/>
    </row>
    <row r="1925" spans="31:47" ht="12">
      <c r="AE1925" s="131"/>
      <c r="AF1925" s="132"/>
      <c r="AG1925" s="133"/>
      <c r="AH1925" s="133"/>
      <c r="AI1925" s="133"/>
      <c r="AJ1925" s="133"/>
      <c r="AK1925" s="133"/>
      <c r="AL1925" s="133"/>
      <c r="AM1925" s="133"/>
      <c r="AN1925" s="133"/>
      <c r="AO1925" s="133"/>
      <c r="AP1925" s="133"/>
      <c r="AQ1925" s="133"/>
      <c r="AR1925" s="133"/>
      <c r="AS1925" s="124"/>
      <c r="AT1925" s="134"/>
      <c r="AU1925" s="141"/>
    </row>
    <row r="1926" spans="31:47" ht="12">
      <c r="AE1926" s="131"/>
      <c r="AF1926" s="132"/>
      <c r="AG1926" s="133"/>
      <c r="AH1926" s="133"/>
      <c r="AI1926" s="133"/>
      <c r="AJ1926" s="133"/>
      <c r="AK1926" s="133"/>
      <c r="AL1926" s="133"/>
      <c r="AM1926" s="133"/>
      <c r="AN1926" s="133"/>
      <c r="AO1926" s="133"/>
      <c r="AP1926" s="133"/>
      <c r="AQ1926" s="133"/>
      <c r="AR1926" s="133"/>
      <c r="AS1926" s="124"/>
      <c r="AT1926" s="134"/>
      <c r="AU1926" s="141"/>
    </row>
    <row r="1927" spans="31:47" ht="12">
      <c r="AE1927" s="131"/>
      <c r="AF1927" s="132"/>
      <c r="AG1927" s="133"/>
      <c r="AH1927" s="133"/>
      <c r="AI1927" s="133"/>
      <c r="AJ1927" s="133"/>
      <c r="AK1927" s="133"/>
      <c r="AL1927" s="133"/>
      <c r="AM1927" s="133"/>
      <c r="AN1927" s="133"/>
      <c r="AO1927" s="133"/>
      <c r="AP1927" s="133"/>
      <c r="AQ1927" s="133"/>
      <c r="AR1927" s="133"/>
      <c r="AS1927" s="124"/>
      <c r="AT1927" s="134"/>
      <c r="AU1927" s="141"/>
    </row>
    <row r="1928" spans="31:47" ht="12">
      <c r="AE1928" s="131"/>
      <c r="AF1928" s="132"/>
      <c r="AG1928" s="133"/>
      <c r="AH1928" s="133"/>
      <c r="AI1928" s="133"/>
      <c r="AJ1928" s="133"/>
      <c r="AK1928" s="133"/>
      <c r="AL1928" s="133"/>
      <c r="AM1928" s="133"/>
      <c r="AN1928" s="133"/>
      <c r="AO1928" s="133"/>
      <c r="AP1928" s="133"/>
      <c r="AQ1928" s="133"/>
      <c r="AR1928" s="133"/>
      <c r="AS1928" s="124"/>
      <c r="AT1928" s="134"/>
      <c r="AU1928" s="141"/>
    </row>
    <row r="1929" spans="31:47" ht="12">
      <c r="AE1929" s="131"/>
      <c r="AF1929" s="132"/>
      <c r="AG1929" s="133"/>
      <c r="AH1929" s="133"/>
      <c r="AI1929" s="133"/>
      <c r="AJ1929" s="133"/>
      <c r="AK1929" s="133"/>
      <c r="AL1929" s="133"/>
      <c r="AM1929" s="133"/>
      <c r="AN1929" s="133"/>
      <c r="AO1929" s="133"/>
      <c r="AP1929" s="133"/>
      <c r="AQ1929" s="133"/>
      <c r="AR1929" s="133"/>
      <c r="AS1929" s="124"/>
      <c r="AT1929" s="134"/>
      <c r="AU1929" s="141"/>
    </row>
    <row r="1930" spans="31:47" ht="12">
      <c r="AE1930" s="131"/>
      <c r="AF1930" s="132"/>
      <c r="AG1930" s="133"/>
      <c r="AH1930" s="133"/>
      <c r="AI1930" s="133"/>
      <c r="AJ1930" s="133"/>
      <c r="AK1930" s="133"/>
      <c r="AL1930" s="133"/>
      <c r="AM1930" s="133"/>
      <c r="AN1930" s="133"/>
      <c r="AO1930" s="133"/>
      <c r="AP1930" s="133"/>
      <c r="AQ1930" s="133"/>
      <c r="AR1930" s="133"/>
      <c r="AS1930" s="124"/>
      <c r="AT1930" s="134"/>
      <c r="AU1930" s="141"/>
    </row>
    <row r="1931" spans="31:47" ht="12">
      <c r="AE1931" s="131"/>
      <c r="AF1931" s="132"/>
      <c r="AG1931" s="133"/>
      <c r="AH1931" s="133"/>
      <c r="AI1931" s="133"/>
      <c r="AJ1931" s="133"/>
      <c r="AK1931" s="133"/>
      <c r="AL1931" s="133"/>
      <c r="AM1931" s="133"/>
      <c r="AN1931" s="133"/>
      <c r="AO1931" s="133"/>
      <c r="AP1931" s="133"/>
      <c r="AQ1931" s="133"/>
      <c r="AR1931" s="133"/>
      <c r="AS1931" s="124"/>
      <c r="AT1931" s="134"/>
      <c r="AU1931" s="141"/>
    </row>
    <row r="1932" spans="31:47" ht="12">
      <c r="AE1932" s="131"/>
      <c r="AF1932" s="132"/>
      <c r="AG1932" s="133"/>
      <c r="AH1932" s="133"/>
      <c r="AI1932" s="133"/>
      <c r="AJ1932" s="133"/>
      <c r="AK1932" s="133"/>
      <c r="AL1932" s="133"/>
      <c r="AM1932" s="133"/>
      <c r="AN1932" s="133"/>
      <c r="AO1932" s="133"/>
      <c r="AP1932" s="133"/>
      <c r="AQ1932" s="133"/>
      <c r="AR1932" s="133"/>
      <c r="AS1932" s="124"/>
      <c r="AT1932" s="134"/>
      <c r="AU1932" s="141"/>
    </row>
    <row r="1933" spans="31:47" ht="12">
      <c r="AE1933" s="131"/>
      <c r="AF1933" s="132"/>
      <c r="AG1933" s="133"/>
      <c r="AH1933" s="133"/>
      <c r="AI1933" s="133"/>
      <c r="AJ1933" s="133"/>
      <c r="AK1933" s="133"/>
      <c r="AL1933" s="133"/>
      <c r="AM1933" s="133"/>
      <c r="AN1933" s="133"/>
      <c r="AO1933" s="133"/>
      <c r="AP1933" s="133"/>
      <c r="AQ1933" s="133"/>
      <c r="AR1933" s="133"/>
      <c r="AS1933" s="124"/>
      <c r="AT1933" s="134"/>
      <c r="AU1933" s="141"/>
    </row>
    <row r="1934" spans="31:47" ht="12">
      <c r="AE1934" s="131"/>
      <c r="AF1934" s="132"/>
      <c r="AG1934" s="133"/>
      <c r="AH1934" s="133"/>
      <c r="AI1934" s="133"/>
      <c r="AJ1934" s="133"/>
      <c r="AK1934" s="133"/>
      <c r="AL1934" s="133"/>
      <c r="AM1934" s="133"/>
      <c r="AN1934" s="133"/>
      <c r="AO1934" s="133"/>
      <c r="AP1934" s="133"/>
      <c r="AQ1934" s="133"/>
      <c r="AR1934" s="133"/>
      <c r="AS1934" s="124"/>
      <c r="AT1934" s="134"/>
      <c r="AU1934" s="141"/>
    </row>
    <row r="1935" spans="31:47" ht="12">
      <c r="AE1935" s="131"/>
      <c r="AF1935" s="132"/>
      <c r="AG1935" s="133"/>
      <c r="AH1935" s="133"/>
      <c r="AI1935" s="133"/>
      <c r="AJ1935" s="133"/>
      <c r="AK1935" s="133"/>
      <c r="AL1935" s="133"/>
      <c r="AM1935" s="133"/>
      <c r="AN1935" s="133"/>
      <c r="AO1935" s="133"/>
      <c r="AP1935" s="133"/>
      <c r="AQ1935" s="133"/>
      <c r="AR1935" s="133"/>
      <c r="AS1935" s="124"/>
      <c r="AT1935" s="134"/>
      <c r="AU1935" s="141"/>
    </row>
    <row r="1936" spans="31:47" ht="12">
      <c r="AE1936" s="131"/>
      <c r="AF1936" s="132"/>
      <c r="AG1936" s="133"/>
      <c r="AH1936" s="133"/>
      <c r="AI1936" s="133"/>
      <c r="AJ1936" s="133"/>
      <c r="AK1936" s="133"/>
      <c r="AL1936" s="133"/>
      <c r="AM1936" s="133"/>
      <c r="AN1936" s="133"/>
      <c r="AO1936" s="133"/>
      <c r="AP1936" s="133"/>
      <c r="AQ1936" s="133"/>
      <c r="AR1936" s="133"/>
      <c r="AS1936" s="124"/>
      <c r="AT1936" s="134"/>
      <c r="AU1936" s="141"/>
    </row>
    <row r="1937" spans="31:47" ht="12">
      <c r="AE1937" s="131"/>
      <c r="AF1937" s="132"/>
      <c r="AG1937" s="133"/>
      <c r="AH1937" s="133"/>
      <c r="AI1937" s="133"/>
      <c r="AJ1937" s="133"/>
      <c r="AK1937" s="133"/>
      <c r="AL1937" s="133"/>
      <c r="AM1937" s="133"/>
      <c r="AN1937" s="133"/>
      <c r="AO1937" s="133"/>
      <c r="AP1937" s="133"/>
      <c r="AQ1937" s="133"/>
      <c r="AR1937" s="133"/>
      <c r="AS1937" s="124"/>
      <c r="AT1937" s="134"/>
      <c r="AU1937" s="141"/>
    </row>
    <row r="1938" spans="31:47" ht="12">
      <c r="AE1938" s="131"/>
      <c r="AF1938" s="132"/>
      <c r="AG1938" s="133"/>
      <c r="AH1938" s="133"/>
      <c r="AI1938" s="133"/>
      <c r="AJ1938" s="133"/>
      <c r="AK1938" s="133"/>
      <c r="AL1938" s="133"/>
      <c r="AM1938" s="133"/>
      <c r="AN1938" s="133"/>
      <c r="AO1938" s="133"/>
      <c r="AP1938" s="133"/>
      <c r="AQ1938" s="133"/>
      <c r="AR1938" s="133"/>
      <c r="AS1938" s="124"/>
      <c r="AT1938" s="134"/>
      <c r="AU1938" s="141"/>
    </row>
    <row r="1939" spans="31:47" ht="12">
      <c r="AE1939" s="131"/>
      <c r="AF1939" s="132"/>
      <c r="AG1939" s="133"/>
      <c r="AH1939" s="133"/>
      <c r="AI1939" s="133"/>
      <c r="AJ1939" s="133"/>
      <c r="AK1939" s="133"/>
      <c r="AL1939" s="133"/>
      <c r="AM1939" s="133"/>
      <c r="AN1939" s="133"/>
      <c r="AO1939" s="133"/>
      <c r="AP1939" s="133"/>
      <c r="AQ1939" s="133"/>
      <c r="AR1939" s="133"/>
      <c r="AS1939" s="124"/>
      <c r="AT1939" s="134"/>
      <c r="AU1939" s="141"/>
    </row>
    <row r="1940" spans="31:47" ht="12">
      <c r="AE1940" s="131"/>
      <c r="AF1940" s="132"/>
      <c r="AG1940" s="133"/>
      <c r="AH1940" s="133"/>
      <c r="AI1940" s="133"/>
      <c r="AJ1940" s="133"/>
      <c r="AK1940" s="133"/>
      <c r="AL1940" s="133"/>
      <c r="AM1940" s="133"/>
      <c r="AN1940" s="133"/>
      <c r="AO1940" s="133"/>
      <c r="AP1940" s="133"/>
      <c r="AQ1940" s="133"/>
      <c r="AR1940" s="133"/>
      <c r="AS1940" s="124"/>
      <c r="AT1940" s="134"/>
      <c r="AU1940" s="141"/>
    </row>
    <row r="1941" spans="31:47" ht="12">
      <c r="AE1941" s="131"/>
      <c r="AF1941" s="132"/>
      <c r="AG1941" s="133"/>
      <c r="AH1941" s="133"/>
      <c r="AI1941" s="133"/>
      <c r="AJ1941" s="133"/>
      <c r="AK1941" s="133"/>
      <c r="AL1941" s="133"/>
      <c r="AM1941" s="133"/>
      <c r="AN1941" s="133"/>
      <c r="AO1941" s="133"/>
      <c r="AP1941" s="133"/>
      <c r="AQ1941" s="133"/>
      <c r="AR1941" s="133"/>
      <c r="AS1941" s="124"/>
      <c r="AT1941" s="134"/>
      <c r="AU1941" s="141"/>
    </row>
    <row r="1942" spans="31:47" ht="12">
      <c r="AE1942" s="131"/>
      <c r="AF1942" s="132"/>
      <c r="AG1942" s="133"/>
      <c r="AH1942" s="133"/>
      <c r="AI1942" s="133"/>
      <c r="AJ1942" s="133"/>
      <c r="AK1942" s="133"/>
      <c r="AL1942" s="133"/>
      <c r="AM1942" s="133"/>
      <c r="AN1942" s="133"/>
      <c r="AO1942" s="133"/>
      <c r="AP1942" s="133"/>
      <c r="AQ1942" s="133"/>
      <c r="AR1942" s="133"/>
      <c r="AS1942" s="124"/>
      <c r="AT1942" s="134"/>
      <c r="AU1942" s="141"/>
    </row>
    <row r="1943" spans="31:47" ht="12">
      <c r="AE1943" s="131"/>
      <c r="AF1943" s="132"/>
      <c r="AG1943" s="133"/>
      <c r="AH1943" s="133"/>
      <c r="AI1943" s="133"/>
      <c r="AJ1943" s="133"/>
      <c r="AK1943" s="133"/>
      <c r="AL1943" s="133"/>
      <c r="AM1943" s="133"/>
      <c r="AN1943" s="133"/>
      <c r="AO1943" s="133"/>
      <c r="AP1943" s="133"/>
      <c r="AQ1943" s="133"/>
      <c r="AR1943" s="133"/>
      <c r="AS1943" s="124"/>
      <c r="AT1943" s="134"/>
      <c r="AU1943" s="141"/>
    </row>
    <row r="1944" spans="31:47" ht="12">
      <c r="AE1944" s="131"/>
      <c r="AF1944" s="132"/>
      <c r="AG1944" s="133"/>
      <c r="AH1944" s="133"/>
      <c r="AI1944" s="133"/>
      <c r="AJ1944" s="133"/>
      <c r="AK1944" s="133"/>
      <c r="AL1944" s="133"/>
      <c r="AM1944" s="133"/>
      <c r="AN1944" s="133"/>
      <c r="AO1944" s="133"/>
      <c r="AP1944" s="133"/>
      <c r="AQ1944" s="133"/>
      <c r="AR1944" s="133"/>
      <c r="AS1944" s="124"/>
      <c r="AT1944" s="134"/>
      <c r="AU1944" s="141"/>
    </row>
    <row r="1945" spans="31:47" ht="12">
      <c r="AE1945" s="131"/>
      <c r="AF1945" s="132"/>
      <c r="AG1945" s="133"/>
      <c r="AH1945" s="133"/>
      <c r="AI1945" s="133"/>
      <c r="AJ1945" s="133"/>
      <c r="AK1945" s="133"/>
      <c r="AL1945" s="133"/>
      <c r="AM1945" s="133"/>
      <c r="AN1945" s="133"/>
      <c r="AO1945" s="133"/>
      <c r="AP1945" s="133"/>
      <c r="AQ1945" s="133"/>
      <c r="AR1945" s="133"/>
      <c r="AS1945" s="124"/>
      <c r="AT1945" s="134"/>
      <c r="AU1945" s="141"/>
    </row>
    <row r="1946" spans="31:47" ht="12">
      <c r="AE1946" s="131"/>
      <c r="AF1946" s="132"/>
      <c r="AG1946" s="133"/>
      <c r="AH1946" s="133"/>
      <c r="AI1946" s="133"/>
      <c r="AJ1946" s="133"/>
      <c r="AK1946" s="133"/>
      <c r="AL1946" s="133"/>
      <c r="AM1946" s="133"/>
      <c r="AN1946" s="133"/>
      <c r="AO1946" s="133"/>
      <c r="AP1946" s="133"/>
      <c r="AQ1946" s="133"/>
      <c r="AR1946" s="133"/>
      <c r="AS1946" s="124"/>
      <c r="AT1946" s="134"/>
      <c r="AU1946" s="141"/>
    </row>
    <row r="1947" spans="31:47" ht="12">
      <c r="AE1947" s="131"/>
      <c r="AF1947" s="132"/>
      <c r="AG1947" s="133"/>
      <c r="AH1947" s="133"/>
      <c r="AI1947" s="133"/>
      <c r="AJ1947" s="133"/>
      <c r="AK1947" s="133"/>
      <c r="AL1947" s="133"/>
      <c r="AM1947" s="133"/>
      <c r="AN1947" s="133"/>
      <c r="AO1947" s="133"/>
      <c r="AP1947" s="133"/>
      <c r="AQ1947" s="133"/>
      <c r="AR1947" s="133"/>
      <c r="AS1947" s="124"/>
      <c r="AT1947" s="134"/>
      <c r="AU1947" s="141"/>
    </row>
    <row r="1948" spans="31:47" ht="12">
      <c r="AE1948" s="131"/>
      <c r="AF1948" s="132"/>
      <c r="AG1948" s="133"/>
      <c r="AH1948" s="133"/>
      <c r="AI1948" s="133"/>
      <c r="AJ1948" s="133"/>
      <c r="AK1948" s="133"/>
      <c r="AL1948" s="133"/>
      <c r="AM1948" s="133"/>
      <c r="AN1948" s="133"/>
      <c r="AO1948" s="133"/>
      <c r="AP1948" s="133"/>
      <c r="AQ1948" s="133"/>
      <c r="AR1948" s="133"/>
      <c r="AS1948" s="124"/>
      <c r="AT1948" s="134"/>
      <c r="AU1948" s="141"/>
    </row>
    <row r="1949" spans="31:47" ht="12">
      <c r="AE1949" s="131"/>
      <c r="AF1949" s="132"/>
      <c r="AG1949" s="133"/>
      <c r="AH1949" s="133"/>
      <c r="AI1949" s="133"/>
      <c r="AJ1949" s="133"/>
      <c r="AK1949" s="133"/>
      <c r="AL1949" s="133"/>
      <c r="AM1949" s="133"/>
      <c r="AN1949" s="133"/>
      <c r="AO1949" s="133"/>
      <c r="AP1949" s="133"/>
      <c r="AQ1949" s="133"/>
      <c r="AR1949" s="133"/>
      <c r="AS1949" s="124"/>
      <c r="AT1949" s="134"/>
      <c r="AU1949" s="141"/>
    </row>
    <row r="1950" spans="31:47" ht="12">
      <c r="AE1950" s="131"/>
      <c r="AF1950" s="132"/>
      <c r="AG1950" s="133"/>
      <c r="AH1950" s="133"/>
      <c r="AI1950" s="133"/>
      <c r="AJ1950" s="133"/>
      <c r="AK1950" s="133"/>
      <c r="AL1950" s="133"/>
      <c r="AM1950" s="133"/>
      <c r="AN1950" s="133"/>
      <c r="AO1950" s="133"/>
      <c r="AP1950" s="133"/>
      <c r="AQ1950" s="133"/>
      <c r="AR1950" s="133"/>
      <c r="AS1950" s="124"/>
      <c r="AT1950" s="134"/>
      <c r="AU1950" s="141"/>
    </row>
    <row r="1951" spans="31:47" ht="12">
      <c r="AE1951" s="131"/>
      <c r="AF1951" s="132"/>
      <c r="AG1951" s="133"/>
      <c r="AH1951" s="133"/>
      <c r="AI1951" s="133"/>
      <c r="AJ1951" s="133"/>
      <c r="AK1951" s="133"/>
      <c r="AL1951" s="133"/>
      <c r="AM1951" s="133"/>
      <c r="AN1951" s="133"/>
      <c r="AO1951" s="133"/>
      <c r="AP1951" s="133"/>
      <c r="AQ1951" s="133"/>
      <c r="AR1951" s="133"/>
      <c r="AS1951" s="124"/>
      <c r="AT1951" s="134"/>
      <c r="AU1951" s="141"/>
    </row>
    <row r="1952" spans="31:47" ht="12">
      <c r="AE1952" s="131"/>
      <c r="AF1952" s="132"/>
      <c r="AG1952" s="133"/>
      <c r="AH1952" s="133"/>
      <c r="AI1952" s="133"/>
      <c r="AJ1952" s="133"/>
      <c r="AK1952" s="133"/>
      <c r="AL1952" s="133"/>
      <c r="AM1952" s="133"/>
      <c r="AN1952" s="133"/>
      <c r="AO1952" s="133"/>
      <c r="AP1952" s="133"/>
      <c r="AQ1952" s="133"/>
      <c r="AR1952" s="133"/>
      <c r="AS1952" s="124"/>
      <c r="AT1952" s="134"/>
      <c r="AU1952" s="141"/>
    </row>
    <row r="1953" spans="31:47" ht="12">
      <c r="AE1953" s="131"/>
      <c r="AF1953" s="132"/>
      <c r="AG1953" s="133"/>
      <c r="AH1953" s="133"/>
      <c r="AI1953" s="133"/>
      <c r="AJ1953" s="133"/>
      <c r="AK1953" s="133"/>
      <c r="AL1953" s="133"/>
      <c r="AM1953" s="133"/>
      <c r="AN1953" s="133"/>
      <c r="AO1953" s="133"/>
      <c r="AP1953" s="133"/>
      <c r="AQ1953" s="133"/>
      <c r="AR1953" s="133"/>
      <c r="AS1953" s="124"/>
      <c r="AT1953" s="134"/>
      <c r="AU1953" s="141"/>
    </row>
    <row r="1954" spans="31:47" ht="12">
      <c r="AE1954" s="131"/>
      <c r="AF1954" s="132"/>
      <c r="AG1954" s="133"/>
      <c r="AH1954" s="133"/>
      <c r="AI1954" s="133"/>
      <c r="AJ1954" s="133"/>
      <c r="AK1954" s="133"/>
      <c r="AL1954" s="133"/>
      <c r="AM1954" s="133"/>
      <c r="AN1954" s="133"/>
      <c r="AO1954" s="133"/>
      <c r="AP1954" s="133"/>
      <c r="AQ1954" s="133"/>
      <c r="AR1954" s="133"/>
      <c r="AS1954" s="124"/>
      <c r="AT1954" s="134"/>
      <c r="AU1954" s="141"/>
    </row>
    <row r="1955" spans="31:47" ht="12">
      <c r="AE1955" s="131"/>
      <c r="AF1955" s="132"/>
      <c r="AG1955" s="133"/>
      <c r="AH1955" s="133"/>
      <c r="AI1955" s="133"/>
      <c r="AJ1955" s="133"/>
      <c r="AK1955" s="133"/>
      <c r="AL1955" s="133"/>
      <c r="AM1955" s="133"/>
      <c r="AN1955" s="133"/>
      <c r="AO1955" s="133"/>
      <c r="AP1955" s="133"/>
      <c r="AQ1955" s="133"/>
      <c r="AR1955" s="133"/>
      <c r="AS1955" s="124"/>
      <c r="AT1955" s="134"/>
      <c r="AU1955" s="141"/>
    </row>
    <row r="1956" spans="31:47" ht="12">
      <c r="AE1956" s="131"/>
      <c r="AF1956" s="132"/>
      <c r="AG1956" s="133"/>
      <c r="AH1956" s="133"/>
      <c r="AI1956" s="133"/>
      <c r="AJ1956" s="133"/>
      <c r="AK1956" s="133"/>
      <c r="AL1956" s="133"/>
      <c r="AM1956" s="133"/>
      <c r="AN1956" s="133"/>
      <c r="AO1956" s="133"/>
      <c r="AP1956" s="133"/>
      <c r="AQ1956" s="133"/>
      <c r="AR1956" s="133"/>
      <c r="AS1956" s="124"/>
      <c r="AT1956" s="134"/>
      <c r="AU1956" s="141"/>
    </row>
    <row r="1957" spans="31:47" ht="12">
      <c r="AE1957" s="131"/>
      <c r="AF1957" s="132"/>
      <c r="AG1957" s="133"/>
      <c r="AH1957" s="133"/>
      <c r="AI1957" s="133"/>
      <c r="AJ1957" s="133"/>
      <c r="AK1957" s="133"/>
      <c r="AL1957" s="133"/>
      <c r="AM1957" s="133"/>
      <c r="AN1957" s="133"/>
      <c r="AO1957" s="133"/>
      <c r="AP1957" s="133"/>
      <c r="AQ1957" s="133"/>
      <c r="AR1957" s="133"/>
      <c r="AS1957" s="124"/>
      <c r="AT1957" s="134"/>
      <c r="AU1957" s="141"/>
    </row>
    <row r="1958" spans="31:47" ht="12">
      <c r="AE1958" s="131"/>
      <c r="AF1958" s="132"/>
      <c r="AG1958" s="133"/>
      <c r="AH1958" s="133"/>
      <c r="AI1958" s="133"/>
      <c r="AJ1958" s="133"/>
      <c r="AK1958" s="133"/>
      <c r="AL1958" s="133"/>
      <c r="AM1958" s="133"/>
      <c r="AN1958" s="133"/>
      <c r="AO1958" s="133"/>
      <c r="AP1958" s="133"/>
      <c r="AQ1958" s="133"/>
      <c r="AR1958" s="133"/>
      <c r="AS1958" s="124"/>
      <c r="AT1958" s="134"/>
      <c r="AU1958" s="141"/>
    </row>
    <row r="1959" spans="31:47" ht="12">
      <c r="AE1959" s="131"/>
      <c r="AF1959" s="132"/>
      <c r="AG1959" s="133"/>
      <c r="AH1959" s="133"/>
      <c r="AI1959" s="133"/>
      <c r="AJ1959" s="133"/>
      <c r="AK1959" s="133"/>
      <c r="AL1959" s="133"/>
      <c r="AM1959" s="133"/>
      <c r="AN1959" s="133"/>
      <c r="AO1959" s="133"/>
      <c r="AP1959" s="133"/>
      <c r="AQ1959" s="133"/>
      <c r="AR1959" s="133"/>
      <c r="AS1959" s="124"/>
      <c r="AT1959" s="134"/>
      <c r="AU1959" s="141"/>
    </row>
    <row r="1960" spans="31:47" ht="12">
      <c r="AE1960" s="131"/>
      <c r="AF1960" s="132"/>
      <c r="AG1960" s="133"/>
      <c r="AH1960" s="133"/>
      <c r="AI1960" s="133"/>
      <c r="AJ1960" s="133"/>
      <c r="AK1960" s="133"/>
      <c r="AL1960" s="133"/>
      <c r="AM1960" s="133"/>
      <c r="AN1960" s="133"/>
      <c r="AO1960" s="133"/>
      <c r="AP1960" s="133"/>
      <c r="AQ1960" s="133"/>
      <c r="AR1960" s="133"/>
      <c r="AS1960" s="124"/>
      <c r="AT1960" s="134"/>
      <c r="AU1960" s="141"/>
    </row>
    <row r="1961" spans="31:47" ht="12">
      <c r="AE1961" s="131"/>
      <c r="AF1961" s="132"/>
      <c r="AG1961" s="133"/>
      <c r="AH1961" s="133"/>
      <c r="AI1961" s="133"/>
      <c r="AJ1961" s="133"/>
      <c r="AK1961" s="133"/>
      <c r="AL1961" s="133"/>
      <c r="AM1961" s="133"/>
      <c r="AN1961" s="133"/>
      <c r="AO1961" s="133"/>
      <c r="AP1961" s="133"/>
      <c r="AQ1961" s="133"/>
      <c r="AR1961" s="133"/>
      <c r="AS1961" s="124"/>
      <c r="AT1961" s="134"/>
      <c r="AU1961" s="141"/>
    </row>
    <row r="1962" spans="31:47" ht="12">
      <c r="AE1962" s="131"/>
      <c r="AF1962" s="132"/>
      <c r="AG1962" s="133"/>
      <c r="AH1962" s="133"/>
      <c r="AI1962" s="133"/>
      <c r="AJ1962" s="133"/>
      <c r="AK1962" s="133"/>
      <c r="AL1962" s="133"/>
      <c r="AM1962" s="133"/>
      <c r="AN1962" s="133"/>
      <c r="AO1962" s="133"/>
      <c r="AP1962" s="133"/>
      <c r="AQ1962" s="133"/>
      <c r="AR1962" s="133"/>
      <c r="AS1962" s="124"/>
      <c r="AT1962" s="134"/>
      <c r="AU1962" s="141"/>
    </row>
    <row r="1963" spans="31:47" ht="12">
      <c r="AE1963" s="131"/>
      <c r="AF1963" s="132"/>
      <c r="AG1963" s="133"/>
      <c r="AH1963" s="133"/>
      <c r="AI1963" s="133"/>
      <c r="AJ1963" s="133"/>
      <c r="AK1963" s="133"/>
      <c r="AL1963" s="133"/>
      <c r="AM1963" s="133"/>
      <c r="AN1963" s="133"/>
      <c r="AO1963" s="133"/>
      <c r="AP1963" s="133"/>
      <c r="AQ1963" s="133"/>
      <c r="AR1963" s="133"/>
      <c r="AS1963" s="124"/>
      <c r="AT1963" s="134"/>
      <c r="AU1963" s="141"/>
    </row>
    <row r="1964" spans="31:47" ht="12">
      <c r="AE1964" s="131"/>
      <c r="AF1964" s="132"/>
      <c r="AG1964" s="133"/>
      <c r="AH1964" s="133"/>
      <c r="AI1964" s="133"/>
      <c r="AJ1964" s="133"/>
      <c r="AK1964" s="133"/>
      <c r="AL1964" s="133"/>
      <c r="AM1964" s="133"/>
      <c r="AN1964" s="133"/>
      <c r="AO1964" s="133"/>
      <c r="AP1964" s="133"/>
      <c r="AQ1964" s="133"/>
      <c r="AR1964" s="133"/>
      <c r="AS1964" s="124"/>
      <c r="AT1964" s="134"/>
      <c r="AU1964" s="141"/>
    </row>
    <row r="1965" spans="31:47" ht="12">
      <c r="AE1965" s="131"/>
      <c r="AF1965" s="132"/>
      <c r="AG1965" s="133"/>
      <c r="AH1965" s="133"/>
      <c r="AI1965" s="133"/>
      <c r="AJ1965" s="133"/>
      <c r="AK1965" s="133"/>
      <c r="AL1965" s="133"/>
      <c r="AM1965" s="133"/>
      <c r="AN1965" s="133"/>
      <c r="AO1965" s="133"/>
      <c r="AP1965" s="133"/>
      <c r="AQ1965" s="133"/>
      <c r="AR1965" s="133"/>
      <c r="AS1965" s="124"/>
      <c r="AT1965" s="134"/>
      <c r="AU1965" s="141"/>
    </row>
    <row r="1966" spans="31:47" ht="12">
      <c r="AE1966" s="131"/>
      <c r="AF1966" s="132"/>
      <c r="AG1966" s="133"/>
      <c r="AH1966" s="133"/>
      <c r="AI1966" s="133"/>
      <c r="AJ1966" s="133"/>
      <c r="AK1966" s="133"/>
      <c r="AL1966" s="133"/>
      <c r="AM1966" s="133"/>
      <c r="AN1966" s="133"/>
      <c r="AO1966" s="133"/>
      <c r="AP1966" s="133"/>
      <c r="AQ1966" s="133"/>
      <c r="AR1966" s="133"/>
      <c r="AS1966" s="124"/>
      <c r="AT1966" s="134"/>
      <c r="AU1966" s="141"/>
    </row>
    <row r="1967" spans="31:47" ht="12">
      <c r="AE1967" s="131"/>
      <c r="AF1967" s="132"/>
      <c r="AG1967" s="133"/>
      <c r="AH1967" s="133"/>
      <c r="AI1967" s="133"/>
      <c r="AJ1967" s="133"/>
      <c r="AK1967" s="133"/>
      <c r="AL1967" s="133"/>
      <c r="AM1967" s="133"/>
      <c r="AN1967" s="133"/>
      <c r="AO1967" s="133"/>
      <c r="AP1967" s="133"/>
      <c r="AQ1967" s="133"/>
      <c r="AR1967" s="133"/>
      <c r="AS1967" s="124"/>
      <c r="AT1967" s="134"/>
      <c r="AU1967" s="141"/>
    </row>
    <row r="1968" spans="31:47" ht="12">
      <c r="AE1968" s="131"/>
      <c r="AF1968" s="132"/>
      <c r="AG1968" s="133"/>
      <c r="AH1968" s="133"/>
      <c r="AI1968" s="133"/>
      <c r="AJ1968" s="133"/>
      <c r="AK1968" s="133"/>
      <c r="AL1968" s="133"/>
      <c r="AM1968" s="133"/>
      <c r="AN1968" s="133"/>
      <c r="AO1968" s="133"/>
      <c r="AP1968" s="133"/>
      <c r="AQ1968" s="133"/>
      <c r="AR1968" s="133"/>
      <c r="AS1968" s="124"/>
      <c r="AT1968" s="134"/>
      <c r="AU1968" s="141"/>
    </row>
    <row r="1969" spans="31:47" ht="12">
      <c r="AE1969" s="131"/>
      <c r="AF1969" s="132"/>
      <c r="AG1969" s="133"/>
      <c r="AH1969" s="133"/>
      <c r="AI1969" s="133"/>
      <c r="AJ1969" s="133"/>
      <c r="AK1969" s="133"/>
      <c r="AL1969" s="133"/>
      <c r="AM1969" s="133"/>
      <c r="AN1969" s="133"/>
      <c r="AO1969" s="133"/>
      <c r="AP1969" s="133"/>
      <c r="AQ1969" s="133"/>
      <c r="AR1969" s="133"/>
      <c r="AS1969" s="124"/>
      <c r="AT1969" s="134"/>
      <c r="AU1969" s="141"/>
    </row>
    <row r="1970" spans="31:47" ht="12">
      <c r="AE1970" s="131"/>
      <c r="AF1970" s="132"/>
      <c r="AG1970" s="133"/>
      <c r="AH1970" s="133"/>
      <c r="AI1970" s="133"/>
      <c r="AJ1970" s="133"/>
      <c r="AK1970" s="133"/>
      <c r="AL1970" s="133"/>
      <c r="AM1970" s="133"/>
      <c r="AN1970" s="133"/>
      <c r="AO1970" s="133"/>
      <c r="AP1970" s="133"/>
      <c r="AQ1970" s="133"/>
      <c r="AR1970" s="133"/>
      <c r="AS1970" s="124"/>
      <c r="AT1970" s="134"/>
      <c r="AU1970" s="141"/>
    </row>
    <row r="1971" spans="31:47" ht="12">
      <c r="AE1971" s="131"/>
      <c r="AF1971" s="132"/>
      <c r="AG1971" s="133"/>
      <c r="AH1971" s="133"/>
      <c r="AI1971" s="133"/>
      <c r="AJ1971" s="133"/>
      <c r="AK1971" s="133"/>
      <c r="AL1971" s="133"/>
      <c r="AM1971" s="133"/>
      <c r="AN1971" s="133"/>
      <c r="AO1971" s="133"/>
      <c r="AP1971" s="133"/>
      <c r="AQ1971" s="133"/>
      <c r="AR1971" s="133"/>
      <c r="AS1971" s="124"/>
      <c r="AT1971" s="134"/>
      <c r="AU1971" s="141"/>
    </row>
    <row r="1972" spans="31:47" ht="12">
      <c r="AE1972" s="131"/>
      <c r="AF1972" s="132"/>
      <c r="AG1972" s="133"/>
      <c r="AH1972" s="133"/>
      <c r="AI1972" s="133"/>
      <c r="AJ1972" s="133"/>
      <c r="AK1972" s="133"/>
      <c r="AL1972" s="133"/>
      <c r="AM1972" s="133"/>
      <c r="AN1972" s="133"/>
      <c r="AO1972" s="133"/>
      <c r="AP1972" s="133"/>
      <c r="AQ1972" s="133"/>
      <c r="AR1972" s="133"/>
      <c r="AS1972" s="124"/>
      <c r="AT1972" s="134"/>
      <c r="AU1972" s="141"/>
    </row>
    <row r="1973" spans="31:47" ht="12">
      <c r="AE1973" s="131"/>
      <c r="AF1973" s="132"/>
      <c r="AG1973" s="133"/>
      <c r="AH1973" s="133"/>
      <c r="AI1973" s="133"/>
      <c r="AJ1973" s="133"/>
      <c r="AK1973" s="133"/>
      <c r="AL1973" s="133"/>
      <c r="AM1973" s="133"/>
      <c r="AN1973" s="133"/>
      <c r="AO1973" s="133"/>
      <c r="AP1973" s="133"/>
      <c r="AQ1973" s="133"/>
      <c r="AR1973" s="133"/>
      <c r="AS1973" s="124"/>
      <c r="AT1973" s="134"/>
      <c r="AU1973" s="141"/>
    </row>
    <row r="1974" spans="31:47" ht="12">
      <c r="AE1974" s="131"/>
      <c r="AF1974" s="132"/>
      <c r="AG1974" s="133"/>
      <c r="AH1974" s="133"/>
      <c r="AI1974" s="133"/>
      <c r="AJ1974" s="133"/>
      <c r="AK1974" s="133"/>
      <c r="AL1974" s="133"/>
      <c r="AM1974" s="133"/>
      <c r="AN1974" s="133"/>
      <c r="AO1974" s="133"/>
      <c r="AP1974" s="133"/>
      <c r="AQ1974" s="133"/>
      <c r="AR1974" s="133"/>
      <c r="AS1974" s="124"/>
      <c r="AT1974" s="134"/>
      <c r="AU1974" s="141"/>
    </row>
    <row r="1975" spans="31:47" ht="12">
      <c r="AE1975" s="131"/>
      <c r="AF1975" s="132"/>
      <c r="AG1975" s="133"/>
      <c r="AH1975" s="133"/>
      <c r="AI1975" s="133"/>
      <c r="AJ1975" s="133"/>
      <c r="AK1975" s="133"/>
      <c r="AL1975" s="133"/>
      <c r="AM1975" s="133"/>
      <c r="AN1975" s="133"/>
      <c r="AO1975" s="133"/>
      <c r="AP1975" s="133"/>
      <c r="AQ1975" s="133"/>
      <c r="AR1975" s="133"/>
      <c r="AS1975" s="124"/>
      <c r="AT1975" s="134"/>
      <c r="AU1975" s="141"/>
    </row>
    <row r="1976" spans="31:47" ht="12">
      <c r="AE1976" s="131"/>
      <c r="AF1976" s="132"/>
      <c r="AG1976" s="133"/>
      <c r="AH1976" s="133"/>
      <c r="AI1976" s="133"/>
      <c r="AJ1976" s="133"/>
      <c r="AK1976" s="133"/>
      <c r="AL1976" s="133"/>
      <c r="AM1976" s="133"/>
      <c r="AN1976" s="133"/>
      <c r="AO1976" s="133"/>
      <c r="AP1976" s="133"/>
      <c r="AQ1976" s="133"/>
      <c r="AR1976" s="133"/>
      <c r="AS1976" s="124"/>
      <c r="AT1976" s="134"/>
      <c r="AU1976" s="141"/>
    </row>
    <row r="1977" spans="31:47" ht="12">
      <c r="AE1977" s="131"/>
      <c r="AF1977" s="132"/>
      <c r="AG1977" s="133"/>
      <c r="AH1977" s="133"/>
      <c r="AI1977" s="133"/>
      <c r="AJ1977" s="133"/>
      <c r="AK1977" s="133"/>
      <c r="AL1977" s="133"/>
      <c r="AM1977" s="133"/>
      <c r="AN1977" s="133"/>
      <c r="AO1977" s="133"/>
      <c r="AP1977" s="133"/>
      <c r="AQ1977" s="133"/>
      <c r="AR1977" s="133"/>
      <c r="AS1977" s="124"/>
      <c r="AT1977" s="134"/>
      <c r="AU1977" s="141"/>
    </row>
    <row r="1978" spans="31:47" ht="12">
      <c r="AE1978" s="131"/>
      <c r="AF1978" s="132"/>
      <c r="AG1978" s="133"/>
      <c r="AH1978" s="133"/>
      <c r="AI1978" s="133"/>
      <c r="AJ1978" s="133"/>
      <c r="AK1978" s="133"/>
      <c r="AL1978" s="133"/>
      <c r="AM1978" s="133"/>
      <c r="AN1978" s="133"/>
      <c r="AO1978" s="133"/>
      <c r="AP1978" s="133"/>
      <c r="AQ1978" s="133"/>
      <c r="AR1978" s="133"/>
      <c r="AS1978" s="124"/>
      <c r="AT1978" s="134"/>
      <c r="AU1978" s="141"/>
    </row>
    <row r="1979" spans="31:47" ht="12">
      <c r="AE1979" s="131"/>
      <c r="AF1979" s="132"/>
      <c r="AG1979" s="133"/>
      <c r="AH1979" s="133"/>
      <c r="AI1979" s="133"/>
      <c r="AJ1979" s="133"/>
      <c r="AK1979" s="133"/>
      <c r="AL1979" s="133"/>
      <c r="AM1979" s="133"/>
      <c r="AN1979" s="133"/>
      <c r="AO1979" s="133"/>
      <c r="AP1979" s="133"/>
      <c r="AQ1979" s="133"/>
      <c r="AR1979" s="133"/>
      <c r="AS1979" s="124"/>
      <c r="AT1979" s="134"/>
      <c r="AU1979" s="141"/>
    </row>
    <row r="1980" spans="31:47" ht="12">
      <c r="AE1980" s="131"/>
      <c r="AF1980" s="132"/>
      <c r="AG1980" s="133"/>
      <c r="AH1980" s="133"/>
      <c r="AI1980" s="133"/>
      <c r="AJ1980" s="133"/>
      <c r="AK1980" s="133"/>
      <c r="AL1980" s="133"/>
      <c r="AM1980" s="133"/>
      <c r="AN1980" s="133"/>
      <c r="AO1980" s="133"/>
      <c r="AP1980" s="133"/>
      <c r="AQ1980" s="133"/>
      <c r="AR1980" s="133"/>
      <c r="AS1980" s="124"/>
      <c r="AT1980" s="134"/>
      <c r="AU1980" s="141"/>
    </row>
    <row r="1981" spans="31:47" ht="12">
      <c r="AE1981" s="131"/>
      <c r="AF1981" s="132"/>
      <c r="AG1981" s="133"/>
      <c r="AH1981" s="133"/>
      <c r="AI1981" s="133"/>
      <c r="AJ1981" s="133"/>
      <c r="AK1981" s="133"/>
      <c r="AL1981" s="133"/>
      <c r="AM1981" s="133"/>
      <c r="AN1981" s="133"/>
      <c r="AO1981" s="133"/>
      <c r="AP1981" s="133"/>
      <c r="AQ1981" s="133"/>
      <c r="AR1981" s="133"/>
      <c r="AS1981" s="124"/>
      <c r="AT1981" s="134"/>
      <c r="AU1981" s="141"/>
    </row>
    <row r="1982" spans="31:47" ht="12">
      <c r="AE1982" s="131"/>
      <c r="AF1982" s="132"/>
      <c r="AG1982" s="133"/>
      <c r="AH1982" s="133"/>
      <c r="AI1982" s="133"/>
      <c r="AJ1982" s="133"/>
      <c r="AK1982" s="133"/>
      <c r="AL1982" s="133"/>
      <c r="AM1982" s="133"/>
      <c r="AN1982" s="133"/>
      <c r="AO1982" s="133"/>
      <c r="AP1982" s="133"/>
      <c r="AQ1982" s="133"/>
      <c r="AR1982" s="133"/>
      <c r="AS1982" s="124"/>
      <c r="AT1982" s="134"/>
      <c r="AU1982" s="141"/>
    </row>
    <row r="1983" spans="31:47" ht="12">
      <c r="AE1983" s="131"/>
      <c r="AF1983" s="132"/>
      <c r="AG1983" s="133"/>
      <c r="AH1983" s="133"/>
      <c r="AI1983" s="133"/>
      <c r="AJ1983" s="133"/>
      <c r="AK1983" s="133"/>
      <c r="AL1983" s="133"/>
      <c r="AM1983" s="133"/>
      <c r="AN1983" s="133"/>
      <c r="AO1983" s="133"/>
      <c r="AP1983" s="133"/>
      <c r="AQ1983" s="133"/>
      <c r="AR1983" s="133"/>
      <c r="AS1983" s="124"/>
      <c r="AT1983" s="134"/>
      <c r="AU1983" s="141"/>
    </row>
    <row r="1984" spans="31:47" ht="12">
      <c r="AE1984" s="131"/>
      <c r="AF1984" s="132"/>
      <c r="AG1984" s="133"/>
      <c r="AH1984" s="133"/>
      <c r="AI1984" s="133"/>
      <c r="AJ1984" s="133"/>
      <c r="AK1984" s="133"/>
      <c r="AL1984" s="133"/>
      <c r="AM1984" s="133"/>
      <c r="AN1984" s="133"/>
      <c r="AO1984" s="133"/>
      <c r="AP1984" s="133"/>
      <c r="AQ1984" s="133"/>
      <c r="AR1984" s="133"/>
      <c r="AS1984" s="124"/>
      <c r="AT1984" s="134"/>
      <c r="AU1984" s="141"/>
    </row>
    <row r="1985" spans="31:47" ht="12">
      <c r="AE1985" s="131"/>
      <c r="AF1985" s="132"/>
      <c r="AG1985" s="133"/>
      <c r="AH1985" s="133"/>
      <c r="AI1985" s="133"/>
      <c r="AJ1985" s="133"/>
      <c r="AK1985" s="133"/>
      <c r="AL1985" s="133"/>
      <c r="AM1985" s="133"/>
      <c r="AN1985" s="133"/>
      <c r="AO1985" s="133"/>
      <c r="AP1985" s="133"/>
      <c r="AQ1985" s="133"/>
      <c r="AR1985" s="133"/>
      <c r="AS1985" s="124"/>
      <c r="AT1985" s="134"/>
      <c r="AU1985" s="141"/>
    </row>
    <row r="1986" spans="31:47" ht="12">
      <c r="AE1986" s="131"/>
      <c r="AF1986" s="132"/>
      <c r="AG1986" s="133"/>
      <c r="AH1986" s="133"/>
      <c r="AI1986" s="133"/>
      <c r="AJ1986" s="133"/>
      <c r="AK1986" s="133"/>
      <c r="AL1986" s="133"/>
      <c r="AM1986" s="133"/>
      <c r="AN1986" s="133"/>
      <c r="AO1986" s="133"/>
      <c r="AP1986" s="133"/>
      <c r="AQ1986" s="133"/>
      <c r="AR1986" s="133"/>
      <c r="AS1986" s="124"/>
      <c r="AT1986" s="134"/>
      <c r="AU1986" s="141"/>
    </row>
    <row r="1987" spans="31:47" ht="12">
      <c r="AE1987" s="131"/>
      <c r="AF1987" s="132"/>
      <c r="AG1987" s="133"/>
      <c r="AH1987" s="133"/>
      <c r="AI1987" s="133"/>
      <c r="AJ1987" s="133"/>
      <c r="AK1987" s="133"/>
      <c r="AL1987" s="133"/>
      <c r="AM1987" s="133"/>
      <c r="AN1987" s="133"/>
      <c r="AO1987" s="133"/>
      <c r="AP1987" s="133"/>
      <c r="AQ1987" s="133"/>
      <c r="AR1987" s="133"/>
      <c r="AS1987" s="124"/>
      <c r="AT1987" s="134"/>
      <c r="AU1987" s="141"/>
    </row>
    <row r="1988" spans="31:47" ht="12">
      <c r="AE1988" s="131"/>
      <c r="AF1988" s="132"/>
      <c r="AG1988" s="133"/>
      <c r="AH1988" s="133"/>
      <c r="AI1988" s="133"/>
      <c r="AJ1988" s="133"/>
      <c r="AK1988" s="133"/>
      <c r="AL1988" s="133"/>
      <c r="AM1988" s="133"/>
      <c r="AN1988" s="133"/>
      <c r="AO1988" s="133"/>
      <c r="AP1988" s="133"/>
      <c r="AQ1988" s="133"/>
      <c r="AR1988" s="133"/>
      <c r="AS1988" s="124"/>
      <c r="AT1988" s="134"/>
      <c r="AU1988" s="141"/>
    </row>
    <row r="1989" spans="31:47" ht="12">
      <c r="AE1989" s="131"/>
      <c r="AF1989" s="132"/>
      <c r="AG1989" s="133"/>
      <c r="AH1989" s="133"/>
      <c r="AI1989" s="133"/>
      <c r="AJ1989" s="133"/>
      <c r="AK1989" s="133"/>
      <c r="AL1989" s="133"/>
      <c r="AM1989" s="133"/>
      <c r="AN1989" s="133"/>
      <c r="AO1989" s="133"/>
      <c r="AP1989" s="133"/>
      <c r="AQ1989" s="133"/>
      <c r="AR1989" s="133"/>
      <c r="AS1989" s="124"/>
      <c r="AT1989" s="134"/>
      <c r="AU1989" s="141"/>
    </row>
    <row r="1990" spans="31:47" ht="12">
      <c r="AE1990" s="131"/>
      <c r="AF1990" s="132"/>
      <c r="AG1990" s="133"/>
      <c r="AH1990" s="133"/>
      <c r="AI1990" s="133"/>
      <c r="AJ1990" s="133"/>
      <c r="AK1990" s="133"/>
      <c r="AL1990" s="133"/>
      <c r="AM1990" s="133"/>
      <c r="AN1990" s="133"/>
      <c r="AO1990" s="133"/>
      <c r="AP1990" s="133"/>
      <c r="AQ1990" s="133"/>
      <c r="AR1990" s="133"/>
      <c r="AS1990" s="124"/>
      <c r="AT1990" s="134"/>
      <c r="AU1990" s="141"/>
    </row>
    <row r="1991" spans="31:47" ht="12">
      <c r="AE1991" s="131"/>
      <c r="AF1991" s="132"/>
      <c r="AG1991" s="133"/>
      <c r="AH1991" s="133"/>
      <c r="AI1991" s="133"/>
      <c r="AJ1991" s="133"/>
      <c r="AK1991" s="133"/>
      <c r="AL1991" s="133"/>
      <c r="AM1991" s="133"/>
      <c r="AN1991" s="133"/>
      <c r="AO1991" s="133"/>
      <c r="AP1991" s="133"/>
      <c r="AQ1991" s="133"/>
      <c r="AR1991" s="133"/>
      <c r="AS1991" s="124"/>
      <c r="AT1991" s="134"/>
      <c r="AU1991" s="141"/>
    </row>
    <row r="1992" spans="31:47" ht="12">
      <c r="AE1992" s="131"/>
      <c r="AF1992" s="132"/>
      <c r="AG1992" s="133"/>
      <c r="AH1992" s="133"/>
      <c r="AI1992" s="133"/>
      <c r="AJ1992" s="133"/>
      <c r="AK1992" s="133"/>
      <c r="AL1992" s="133"/>
      <c r="AM1992" s="133"/>
      <c r="AN1992" s="133"/>
      <c r="AO1992" s="133"/>
      <c r="AP1992" s="133"/>
      <c r="AQ1992" s="133"/>
      <c r="AR1992" s="133"/>
      <c r="AS1992" s="124"/>
      <c r="AT1992" s="134"/>
      <c r="AU1992" s="141"/>
    </row>
    <row r="1993" spans="31:47" ht="12">
      <c r="AE1993" s="131"/>
      <c r="AF1993" s="132"/>
      <c r="AG1993" s="133"/>
      <c r="AH1993" s="133"/>
      <c r="AI1993" s="133"/>
      <c r="AJ1993" s="133"/>
      <c r="AK1993" s="133"/>
      <c r="AL1993" s="133"/>
      <c r="AM1993" s="133"/>
      <c r="AN1993" s="133"/>
      <c r="AO1993" s="133"/>
      <c r="AP1993" s="133"/>
      <c r="AQ1993" s="133"/>
      <c r="AR1993" s="133"/>
      <c r="AS1993" s="124"/>
      <c r="AT1993" s="134"/>
      <c r="AU1993" s="141"/>
    </row>
    <row r="1994" spans="31:47" ht="12">
      <c r="AE1994" s="131"/>
      <c r="AF1994" s="132"/>
      <c r="AG1994" s="133"/>
      <c r="AH1994" s="133"/>
      <c r="AI1994" s="133"/>
      <c r="AJ1994" s="133"/>
      <c r="AK1994" s="133"/>
      <c r="AL1994" s="133"/>
      <c r="AM1994" s="133"/>
      <c r="AN1994" s="133"/>
      <c r="AO1994" s="133"/>
      <c r="AP1994" s="133"/>
      <c r="AQ1994" s="133"/>
      <c r="AR1994" s="133"/>
      <c r="AS1994" s="124"/>
      <c r="AT1994" s="134"/>
      <c r="AU1994" s="141"/>
    </row>
    <row r="1995" spans="31:47" ht="12">
      <c r="AE1995" s="131"/>
      <c r="AF1995" s="132"/>
      <c r="AG1995" s="133"/>
      <c r="AH1995" s="133"/>
      <c r="AI1995" s="133"/>
      <c r="AJ1995" s="133"/>
      <c r="AK1995" s="133"/>
      <c r="AL1995" s="133"/>
      <c r="AM1995" s="133"/>
      <c r="AN1995" s="133"/>
      <c r="AO1995" s="133"/>
      <c r="AP1995" s="133"/>
      <c r="AQ1995" s="133"/>
      <c r="AR1995" s="133"/>
      <c r="AS1995" s="124"/>
      <c r="AT1995" s="134"/>
      <c r="AU1995" s="141"/>
    </row>
    <row r="1996" spans="31:47" ht="12">
      <c r="AE1996" s="131"/>
      <c r="AF1996" s="132"/>
      <c r="AG1996" s="133"/>
      <c r="AH1996" s="133"/>
      <c r="AI1996" s="133"/>
      <c r="AJ1996" s="133"/>
      <c r="AK1996" s="133"/>
      <c r="AL1996" s="133"/>
      <c r="AM1996" s="133"/>
      <c r="AN1996" s="133"/>
      <c r="AO1996" s="133"/>
      <c r="AP1996" s="133"/>
      <c r="AQ1996" s="133"/>
      <c r="AR1996" s="133"/>
      <c r="AS1996" s="124"/>
      <c r="AT1996" s="134"/>
      <c r="AU1996" s="141"/>
    </row>
    <row r="1997" spans="31:47" ht="12">
      <c r="AE1997" s="131"/>
      <c r="AF1997" s="132"/>
      <c r="AG1997" s="133"/>
      <c r="AH1997" s="133"/>
      <c r="AI1997" s="133"/>
      <c r="AJ1997" s="133"/>
      <c r="AK1997" s="133"/>
      <c r="AL1997" s="133"/>
      <c r="AM1997" s="133"/>
      <c r="AN1997" s="133"/>
      <c r="AO1997" s="133"/>
      <c r="AP1997" s="133"/>
      <c r="AQ1997" s="133"/>
      <c r="AR1997" s="133"/>
      <c r="AS1997" s="124"/>
      <c r="AT1997" s="134"/>
      <c r="AU1997" s="141"/>
    </row>
    <row r="1998" spans="31:47" ht="12">
      <c r="AE1998" s="131"/>
      <c r="AF1998" s="132"/>
      <c r="AG1998" s="133"/>
      <c r="AH1998" s="133"/>
      <c r="AI1998" s="133"/>
      <c r="AJ1998" s="133"/>
      <c r="AK1998" s="133"/>
      <c r="AL1998" s="133"/>
      <c r="AM1998" s="133"/>
      <c r="AN1998" s="133"/>
      <c r="AO1998" s="133"/>
      <c r="AP1998" s="133"/>
      <c r="AQ1998" s="133"/>
      <c r="AR1998" s="133"/>
      <c r="AS1998" s="124"/>
      <c r="AT1998" s="134"/>
      <c r="AU1998" s="141"/>
    </row>
    <row r="1999" spans="31:47" ht="12">
      <c r="AE1999" s="131"/>
      <c r="AF1999" s="132"/>
      <c r="AG1999" s="133"/>
      <c r="AH1999" s="133"/>
      <c r="AI1999" s="133"/>
      <c r="AJ1999" s="133"/>
      <c r="AK1999" s="133"/>
      <c r="AL1999" s="133"/>
      <c r="AM1999" s="133"/>
      <c r="AN1999" s="133"/>
      <c r="AO1999" s="133"/>
      <c r="AP1999" s="133"/>
      <c r="AQ1999" s="133"/>
      <c r="AR1999" s="133"/>
      <c r="AS1999" s="124"/>
      <c r="AT1999" s="134"/>
      <c r="AU1999" s="141"/>
    </row>
    <row r="2000" spans="31:47" ht="12">
      <c r="AE2000" s="131"/>
      <c r="AF2000" s="132"/>
      <c r="AG2000" s="133"/>
      <c r="AH2000" s="133"/>
      <c r="AI2000" s="133"/>
      <c r="AJ2000" s="133"/>
      <c r="AK2000" s="133"/>
      <c r="AL2000" s="133"/>
      <c r="AM2000" s="133"/>
      <c r="AN2000" s="133"/>
      <c r="AO2000" s="133"/>
      <c r="AP2000" s="133"/>
      <c r="AQ2000" s="133"/>
      <c r="AR2000" s="133"/>
      <c r="AS2000" s="124"/>
      <c r="AT2000" s="134"/>
      <c r="AU2000" s="141"/>
    </row>
    <row r="2001" spans="31:47" ht="12">
      <c r="AE2001" s="131"/>
      <c r="AF2001" s="132"/>
      <c r="AG2001" s="133"/>
      <c r="AH2001" s="133"/>
      <c r="AI2001" s="133"/>
      <c r="AJ2001" s="133"/>
      <c r="AK2001" s="133"/>
      <c r="AL2001" s="133"/>
      <c r="AM2001" s="133"/>
      <c r="AN2001" s="133"/>
      <c r="AO2001" s="133"/>
      <c r="AP2001" s="133"/>
      <c r="AQ2001" s="133"/>
      <c r="AR2001" s="133"/>
      <c r="AS2001" s="124"/>
      <c r="AT2001" s="134"/>
      <c r="AU2001" s="141"/>
    </row>
    <row r="2002" spans="31:47" ht="12">
      <c r="AE2002" s="131"/>
      <c r="AF2002" s="132"/>
      <c r="AG2002" s="133"/>
      <c r="AH2002" s="133"/>
      <c r="AI2002" s="133"/>
      <c r="AJ2002" s="133"/>
      <c r="AK2002" s="133"/>
      <c r="AL2002" s="133"/>
      <c r="AM2002" s="133"/>
      <c r="AN2002" s="133"/>
      <c r="AO2002" s="133"/>
      <c r="AP2002" s="133"/>
      <c r="AQ2002" s="133"/>
      <c r="AR2002" s="133"/>
      <c r="AS2002" s="124"/>
      <c r="AT2002" s="134"/>
      <c r="AU2002" s="141"/>
    </row>
    <row r="2003" spans="31:47" ht="12">
      <c r="AE2003" s="131"/>
      <c r="AF2003" s="132"/>
      <c r="AG2003" s="133"/>
      <c r="AH2003" s="133"/>
      <c r="AI2003" s="133"/>
      <c r="AJ2003" s="133"/>
      <c r="AK2003" s="133"/>
      <c r="AL2003" s="133"/>
      <c r="AM2003" s="133"/>
      <c r="AN2003" s="133"/>
      <c r="AO2003" s="133"/>
      <c r="AP2003" s="133"/>
      <c r="AQ2003" s="133"/>
      <c r="AR2003" s="133"/>
      <c r="AS2003" s="124"/>
      <c r="AT2003" s="134"/>
      <c r="AU2003" s="141"/>
    </row>
    <row r="2004" spans="31:47" ht="12">
      <c r="AE2004" s="131"/>
      <c r="AF2004" s="132"/>
      <c r="AG2004" s="133"/>
      <c r="AH2004" s="133"/>
      <c r="AI2004" s="133"/>
      <c r="AJ2004" s="133"/>
      <c r="AK2004" s="133"/>
      <c r="AL2004" s="133"/>
      <c r="AM2004" s="133"/>
      <c r="AN2004" s="133"/>
      <c r="AO2004" s="133"/>
      <c r="AP2004" s="133"/>
      <c r="AQ2004" s="133"/>
      <c r="AR2004" s="133"/>
      <c r="AS2004" s="124"/>
      <c r="AT2004" s="134"/>
      <c r="AU2004" s="141"/>
    </row>
    <row r="2005" spans="31:47" ht="12">
      <c r="AE2005" s="131"/>
      <c r="AF2005" s="132"/>
      <c r="AG2005" s="133"/>
      <c r="AH2005" s="133"/>
      <c r="AI2005" s="133"/>
      <c r="AJ2005" s="133"/>
      <c r="AK2005" s="133"/>
      <c r="AL2005" s="133"/>
      <c r="AM2005" s="133"/>
      <c r="AN2005" s="133"/>
      <c r="AO2005" s="133"/>
      <c r="AP2005" s="133"/>
      <c r="AQ2005" s="133"/>
      <c r="AR2005" s="133"/>
      <c r="AS2005" s="124"/>
      <c r="AT2005" s="134"/>
      <c r="AU2005" s="141"/>
    </row>
    <row r="2006" spans="31:47" ht="12">
      <c r="AE2006" s="131"/>
      <c r="AF2006" s="132"/>
      <c r="AG2006" s="133"/>
      <c r="AH2006" s="133"/>
      <c r="AI2006" s="133"/>
      <c r="AJ2006" s="133"/>
      <c r="AK2006" s="133"/>
      <c r="AL2006" s="133"/>
      <c r="AM2006" s="133"/>
      <c r="AN2006" s="133"/>
      <c r="AO2006" s="133"/>
      <c r="AP2006" s="133"/>
      <c r="AQ2006" s="133"/>
      <c r="AR2006" s="133"/>
      <c r="AS2006" s="124"/>
      <c r="AT2006" s="134"/>
      <c r="AU2006" s="141"/>
    </row>
    <row r="2007" spans="31:47" ht="12">
      <c r="AE2007" s="131"/>
      <c r="AF2007" s="132"/>
      <c r="AG2007" s="133"/>
      <c r="AH2007" s="133"/>
      <c r="AI2007" s="133"/>
      <c r="AJ2007" s="133"/>
      <c r="AK2007" s="133"/>
      <c r="AL2007" s="133"/>
      <c r="AM2007" s="133"/>
      <c r="AN2007" s="133"/>
      <c r="AO2007" s="133"/>
      <c r="AP2007" s="133"/>
      <c r="AQ2007" s="133"/>
      <c r="AR2007" s="133"/>
      <c r="AS2007" s="124"/>
      <c r="AT2007" s="134"/>
      <c r="AU2007" s="141"/>
    </row>
    <row r="2008" spans="31:47" ht="12">
      <c r="AE2008" s="131"/>
      <c r="AF2008" s="132"/>
      <c r="AG2008" s="133"/>
      <c r="AH2008" s="133"/>
      <c r="AI2008" s="133"/>
      <c r="AJ2008" s="133"/>
      <c r="AK2008" s="133"/>
      <c r="AL2008" s="133"/>
      <c r="AM2008" s="133"/>
      <c r="AN2008" s="133"/>
      <c r="AO2008" s="133"/>
      <c r="AP2008" s="133"/>
      <c r="AQ2008" s="133"/>
      <c r="AR2008" s="133"/>
      <c r="AS2008" s="124"/>
      <c r="AT2008" s="134"/>
      <c r="AU2008" s="141"/>
    </row>
    <row r="2009" spans="31:47" ht="12">
      <c r="AE2009" s="131"/>
      <c r="AF2009" s="132"/>
      <c r="AG2009" s="133"/>
      <c r="AH2009" s="133"/>
      <c r="AI2009" s="133"/>
      <c r="AJ2009" s="133"/>
      <c r="AK2009" s="133"/>
      <c r="AL2009" s="133"/>
      <c r="AM2009" s="133"/>
      <c r="AN2009" s="133"/>
      <c r="AO2009" s="133"/>
      <c r="AP2009" s="133"/>
      <c r="AQ2009" s="133"/>
      <c r="AR2009" s="133"/>
      <c r="AS2009" s="124"/>
      <c r="AT2009" s="134"/>
      <c r="AU2009" s="141"/>
    </row>
    <row r="2010" spans="31:47" ht="12">
      <c r="AE2010" s="131"/>
      <c r="AF2010" s="132"/>
      <c r="AG2010" s="133"/>
      <c r="AH2010" s="133"/>
      <c r="AI2010" s="133"/>
      <c r="AJ2010" s="133"/>
      <c r="AK2010" s="133"/>
      <c r="AL2010" s="133"/>
      <c r="AM2010" s="133"/>
      <c r="AN2010" s="133"/>
      <c r="AO2010" s="133"/>
      <c r="AP2010" s="133"/>
      <c r="AQ2010" s="133"/>
      <c r="AR2010" s="133"/>
      <c r="AS2010" s="124"/>
      <c r="AT2010" s="134"/>
      <c r="AU2010" s="141"/>
    </row>
    <row r="2011" spans="31:47" ht="12">
      <c r="AE2011" s="131"/>
      <c r="AF2011" s="132"/>
      <c r="AG2011" s="133"/>
      <c r="AH2011" s="133"/>
      <c r="AI2011" s="133"/>
      <c r="AJ2011" s="133"/>
      <c r="AK2011" s="133"/>
      <c r="AL2011" s="133"/>
      <c r="AM2011" s="133"/>
      <c r="AN2011" s="133"/>
      <c r="AO2011" s="133"/>
      <c r="AP2011" s="133"/>
      <c r="AQ2011" s="133"/>
      <c r="AR2011" s="133"/>
      <c r="AS2011" s="124"/>
      <c r="AT2011" s="134"/>
      <c r="AU2011" s="141"/>
    </row>
    <row r="2012" spans="31:47" ht="12">
      <c r="AE2012" s="131"/>
      <c r="AF2012" s="132"/>
      <c r="AG2012" s="133"/>
      <c r="AH2012" s="133"/>
      <c r="AI2012" s="133"/>
      <c r="AJ2012" s="133"/>
      <c r="AK2012" s="133"/>
      <c r="AL2012" s="133"/>
      <c r="AM2012" s="133"/>
      <c r="AN2012" s="133"/>
      <c r="AO2012" s="133"/>
      <c r="AP2012" s="133"/>
      <c r="AQ2012" s="133"/>
      <c r="AR2012" s="133"/>
      <c r="AS2012" s="124"/>
      <c r="AT2012" s="134"/>
      <c r="AU2012" s="141"/>
    </row>
    <row r="2013" spans="31:47" ht="12">
      <c r="AE2013" s="131"/>
      <c r="AF2013" s="132"/>
      <c r="AG2013" s="133"/>
      <c r="AH2013" s="133"/>
      <c r="AI2013" s="133"/>
      <c r="AJ2013" s="133"/>
      <c r="AK2013" s="133"/>
      <c r="AL2013" s="133"/>
      <c r="AM2013" s="133"/>
      <c r="AN2013" s="133"/>
      <c r="AO2013" s="133"/>
      <c r="AP2013" s="133"/>
      <c r="AQ2013" s="133"/>
      <c r="AR2013" s="133"/>
      <c r="AS2013" s="124"/>
      <c r="AT2013" s="134"/>
      <c r="AU2013" s="141"/>
    </row>
    <row r="2014" spans="31:47" ht="12">
      <c r="AE2014" s="131"/>
      <c r="AF2014" s="132"/>
      <c r="AG2014" s="133"/>
      <c r="AH2014" s="133"/>
      <c r="AI2014" s="133"/>
      <c r="AJ2014" s="133"/>
      <c r="AK2014" s="133"/>
      <c r="AL2014" s="133"/>
      <c r="AM2014" s="133"/>
      <c r="AN2014" s="133"/>
      <c r="AO2014" s="133"/>
      <c r="AP2014" s="133"/>
      <c r="AQ2014" s="133"/>
      <c r="AR2014" s="133"/>
      <c r="AS2014" s="124"/>
      <c r="AT2014" s="134"/>
      <c r="AU2014" s="141"/>
    </row>
    <row r="2015" spans="31:47" ht="12">
      <c r="AE2015" s="131"/>
      <c r="AF2015" s="132"/>
      <c r="AG2015" s="133"/>
      <c r="AH2015" s="133"/>
      <c r="AI2015" s="133"/>
      <c r="AJ2015" s="133"/>
      <c r="AK2015" s="133"/>
      <c r="AL2015" s="133"/>
      <c r="AM2015" s="133"/>
      <c r="AN2015" s="133"/>
      <c r="AO2015" s="133"/>
      <c r="AP2015" s="133"/>
      <c r="AQ2015" s="133"/>
      <c r="AR2015" s="133"/>
      <c r="AS2015" s="124"/>
      <c r="AT2015" s="134"/>
      <c r="AU2015" s="141"/>
    </row>
    <row r="2016" spans="31:47" ht="12">
      <c r="AE2016" s="131"/>
      <c r="AF2016" s="132"/>
      <c r="AG2016" s="133"/>
      <c r="AH2016" s="133"/>
      <c r="AI2016" s="133"/>
      <c r="AJ2016" s="133"/>
      <c r="AK2016" s="133"/>
      <c r="AL2016" s="133"/>
      <c r="AM2016" s="133"/>
      <c r="AN2016" s="133"/>
      <c r="AO2016" s="133"/>
      <c r="AP2016" s="133"/>
      <c r="AQ2016" s="133"/>
      <c r="AR2016" s="133"/>
      <c r="AS2016" s="124"/>
      <c r="AT2016" s="134"/>
      <c r="AU2016" s="141"/>
    </row>
    <row r="2017" spans="31:47" ht="12">
      <c r="AE2017" s="131"/>
      <c r="AF2017" s="132"/>
      <c r="AG2017" s="133"/>
      <c r="AH2017" s="133"/>
      <c r="AI2017" s="133"/>
      <c r="AJ2017" s="133"/>
      <c r="AK2017" s="133"/>
      <c r="AL2017" s="133"/>
      <c r="AM2017" s="133"/>
      <c r="AN2017" s="133"/>
      <c r="AO2017" s="133"/>
      <c r="AP2017" s="133"/>
      <c r="AQ2017" s="133"/>
      <c r="AR2017" s="133"/>
      <c r="AS2017" s="124"/>
      <c r="AT2017" s="134"/>
      <c r="AU2017" s="141"/>
    </row>
    <row r="2018" spans="31:47" ht="12">
      <c r="AE2018" s="131"/>
      <c r="AF2018" s="132"/>
      <c r="AG2018" s="133"/>
      <c r="AH2018" s="133"/>
      <c r="AI2018" s="133"/>
      <c r="AJ2018" s="133"/>
      <c r="AK2018" s="133"/>
      <c r="AL2018" s="133"/>
      <c r="AM2018" s="133"/>
      <c r="AN2018" s="133"/>
      <c r="AO2018" s="133"/>
      <c r="AP2018" s="133"/>
      <c r="AQ2018" s="133"/>
      <c r="AR2018" s="133"/>
      <c r="AS2018" s="124"/>
      <c r="AT2018" s="134"/>
      <c r="AU2018" s="141"/>
    </row>
    <row r="2019" spans="31:47" ht="12">
      <c r="AE2019" s="131"/>
      <c r="AF2019" s="132"/>
      <c r="AG2019" s="133"/>
      <c r="AH2019" s="133"/>
      <c r="AI2019" s="133"/>
      <c r="AJ2019" s="133"/>
      <c r="AK2019" s="133"/>
      <c r="AL2019" s="133"/>
      <c r="AM2019" s="133"/>
      <c r="AN2019" s="133"/>
      <c r="AO2019" s="133"/>
      <c r="AP2019" s="133"/>
      <c r="AQ2019" s="133"/>
      <c r="AR2019" s="133"/>
      <c r="AS2019" s="124"/>
      <c r="AT2019" s="134"/>
      <c r="AU2019" s="141"/>
    </row>
    <row r="2020" spans="31:47" ht="12">
      <c r="AE2020" s="131"/>
      <c r="AF2020" s="132"/>
      <c r="AG2020" s="133"/>
      <c r="AH2020" s="133"/>
      <c r="AI2020" s="133"/>
      <c r="AJ2020" s="133"/>
      <c r="AK2020" s="133"/>
      <c r="AL2020" s="133"/>
      <c r="AM2020" s="133"/>
      <c r="AN2020" s="133"/>
      <c r="AO2020" s="133"/>
      <c r="AP2020" s="133"/>
      <c r="AQ2020" s="133"/>
      <c r="AR2020" s="133"/>
      <c r="AS2020" s="124"/>
      <c r="AT2020" s="134"/>
      <c r="AU2020" s="141"/>
    </row>
    <row r="2021" spans="31:47" ht="12">
      <c r="AE2021" s="131"/>
      <c r="AF2021" s="132"/>
      <c r="AG2021" s="133"/>
      <c r="AH2021" s="133"/>
      <c r="AI2021" s="133"/>
      <c r="AJ2021" s="133"/>
      <c r="AK2021" s="133"/>
      <c r="AL2021" s="133"/>
      <c r="AM2021" s="133"/>
      <c r="AN2021" s="133"/>
      <c r="AO2021" s="133"/>
      <c r="AP2021" s="133"/>
      <c r="AQ2021" s="133"/>
      <c r="AR2021" s="133"/>
      <c r="AS2021" s="124"/>
      <c r="AT2021" s="134"/>
      <c r="AU2021" s="141"/>
    </row>
    <row r="2022" spans="31:47" ht="12">
      <c r="AE2022" s="131"/>
      <c r="AF2022" s="132"/>
      <c r="AG2022" s="133"/>
      <c r="AH2022" s="133"/>
      <c r="AI2022" s="133"/>
      <c r="AJ2022" s="133"/>
      <c r="AK2022" s="133"/>
      <c r="AL2022" s="133"/>
      <c r="AM2022" s="133"/>
      <c r="AN2022" s="133"/>
      <c r="AO2022" s="133"/>
      <c r="AP2022" s="133"/>
      <c r="AQ2022" s="133"/>
      <c r="AR2022" s="133"/>
      <c r="AS2022" s="124"/>
      <c r="AT2022" s="134"/>
      <c r="AU2022" s="141"/>
    </row>
    <row r="2023" spans="31:47" ht="12">
      <c r="AE2023" s="131"/>
      <c r="AF2023" s="132"/>
      <c r="AG2023" s="133"/>
      <c r="AH2023" s="133"/>
      <c r="AI2023" s="133"/>
      <c r="AJ2023" s="133"/>
      <c r="AK2023" s="133"/>
      <c r="AL2023" s="133"/>
      <c r="AM2023" s="133"/>
      <c r="AN2023" s="133"/>
      <c r="AO2023" s="133"/>
      <c r="AP2023" s="133"/>
      <c r="AQ2023" s="133"/>
      <c r="AR2023" s="133"/>
      <c r="AS2023" s="124"/>
      <c r="AT2023" s="134"/>
      <c r="AU2023" s="141"/>
    </row>
    <row r="2024" spans="31:47" ht="12">
      <c r="AE2024" s="131"/>
      <c r="AF2024" s="132"/>
      <c r="AG2024" s="133"/>
      <c r="AH2024" s="133"/>
      <c r="AI2024" s="133"/>
      <c r="AJ2024" s="133"/>
      <c r="AK2024" s="133"/>
      <c r="AL2024" s="133"/>
      <c r="AM2024" s="133"/>
      <c r="AN2024" s="133"/>
      <c r="AO2024" s="133"/>
      <c r="AP2024" s="133"/>
      <c r="AQ2024" s="133"/>
      <c r="AR2024" s="133"/>
      <c r="AS2024" s="124"/>
      <c r="AT2024" s="134"/>
      <c r="AU2024" s="141"/>
    </row>
    <row r="2025" spans="31:47" ht="12">
      <c r="AE2025" s="131"/>
      <c r="AF2025" s="132"/>
      <c r="AG2025" s="133"/>
      <c r="AH2025" s="133"/>
      <c r="AI2025" s="133"/>
      <c r="AJ2025" s="133"/>
      <c r="AK2025" s="133"/>
      <c r="AL2025" s="133"/>
      <c r="AM2025" s="133"/>
      <c r="AN2025" s="133"/>
      <c r="AO2025" s="133"/>
      <c r="AP2025" s="133"/>
      <c r="AQ2025" s="133"/>
      <c r="AR2025" s="133"/>
      <c r="AS2025" s="124"/>
      <c r="AT2025" s="134"/>
      <c r="AU2025" s="141"/>
    </row>
    <row r="2026" spans="31:47" ht="12">
      <c r="AE2026" s="131"/>
      <c r="AF2026" s="132"/>
      <c r="AG2026" s="133"/>
      <c r="AH2026" s="133"/>
      <c r="AI2026" s="133"/>
      <c r="AJ2026" s="133"/>
      <c r="AK2026" s="133"/>
      <c r="AL2026" s="133"/>
      <c r="AM2026" s="133"/>
      <c r="AN2026" s="133"/>
      <c r="AO2026" s="133"/>
      <c r="AP2026" s="133"/>
      <c r="AQ2026" s="133"/>
      <c r="AR2026" s="133"/>
      <c r="AS2026" s="124"/>
      <c r="AT2026" s="134"/>
      <c r="AU2026" s="141"/>
    </row>
    <row r="2027" spans="31:47" ht="12">
      <c r="AE2027" s="131"/>
      <c r="AF2027" s="132"/>
      <c r="AG2027" s="133"/>
      <c r="AH2027" s="133"/>
      <c r="AI2027" s="133"/>
      <c r="AJ2027" s="133"/>
      <c r="AK2027" s="133"/>
      <c r="AL2027" s="133"/>
      <c r="AM2027" s="133"/>
      <c r="AN2027" s="133"/>
      <c r="AO2027" s="133"/>
      <c r="AP2027" s="133"/>
      <c r="AQ2027" s="133"/>
      <c r="AR2027" s="133"/>
      <c r="AS2027" s="124"/>
      <c r="AT2027" s="134"/>
      <c r="AU2027" s="141"/>
    </row>
    <row r="2028" spans="31:47" ht="12">
      <c r="AE2028" s="131"/>
      <c r="AF2028" s="132"/>
      <c r="AG2028" s="133"/>
      <c r="AH2028" s="133"/>
      <c r="AI2028" s="133"/>
      <c r="AJ2028" s="133"/>
      <c r="AK2028" s="133"/>
      <c r="AL2028" s="133"/>
      <c r="AM2028" s="133"/>
      <c r="AN2028" s="133"/>
      <c r="AO2028" s="133"/>
      <c r="AP2028" s="133"/>
      <c r="AQ2028" s="133"/>
      <c r="AR2028" s="133"/>
      <c r="AS2028" s="124"/>
      <c r="AT2028" s="134"/>
      <c r="AU2028" s="141"/>
    </row>
    <row r="2029" spans="31:47" ht="12">
      <c r="AE2029" s="131"/>
      <c r="AF2029" s="132"/>
      <c r="AG2029" s="133"/>
      <c r="AH2029" s="133"/>
      <c r="AI2029" s="133"/>
      <c r="AJ2029" s="133"/>
      <c r="AK2029" s="133"/>
      <c r="AL2029" s="133"/>
      <c r="AM2029" s="133"/>
      <c r="AN2029" s="133"/>
      <c r="AO2029" s="133"/>
      <c r="AP2029" s="133"/>
      <c r="AQ2029" s="133"/>
      <c r="AR2029" s="133"/>
      <c r="AS2029" s="124"/>
      <c r="AT2029" s="134"/>
      <c r="AU2029" s="141"/>
    </row>
    <row r="2030" spans="31:47" ht="12">
      <c r="AE2030" s="131"/>
      <c r="AF2030" s="132"/>
      <c r="AG2030" s="133"/>
      <c r="AH2030" s="133"/>
      <c r="AI2030" s="133"/>
      <c r="AJ2030" s="133"/>
      <c r="AK2030" s="133"/>
      <c r="AL2030" s="133"/>
      <c r="AM2030" s="133"/>
      <c r="AN2030" s="133"/>
      <c r="AO2030" s="133"/>
      <c r="AP2030" s="133"/>
      <c r="AQ2030" s="133"/>
      <c r="AR2030" s="133"/>
      <c r="AS2030" s="124"/>
      <c r="AT2030" s="134"/>
      <c r="AU2030" s="141"/>
    </row>
    <row r="2031" spans="31:47" ht="12">
      <c r="AE2031" s="131"/>
      <c r="AF2031" s="132"/>
      <c r="AG2031" s="133"/>
      <c r="AH2031" s="133"/>
      <c r="AI2031" s="133"/>
      <c r="AJ2031" s="133"/>
      <c r="AK2031" s="133"/>
      <c r="AL2031" s="133"/>
      <c r="AM2031" s="133"/>
      <c r="AN2031" s="133"/>
      <c r="AO2031" s="133"/>
      <c r="AP2031" s="133"/>
      <c r="AQ2031" s="133"/>
      <c r="AR2031" s="133"/>
      <c r="AS2031" s="124"/>
      <c r="AT2031" s="134"/>
      <c r="AU2031" s="141"/>
    </row>
    <row r="2032" spans="31:47" ht="12">
      <c r="AE2032" s="131"/>
      <c r="AF2032" s="132"/>
      <c r="AG2032" s="133"/>
      <c r="AH2032" s="133"/>
      <c r="AI2032" s="133"/>
      <c r="AJ2032" s="133"/>
      <c r="AK2032" s="133"/>
      <c r="AL2032" s="133"/>
      <c r="AM2032" s="133"/>
      <c r="AN2032" s="133"/>
      <c r="AO2032" s="133"/>
      <c r="AP2032" s="133"/>
      <c r="AQ2032" s="133"/>
      <c r="AR2032" s="133"/>
      <c r="AS2032" s="124"/>
      <c r="AT2032" s="134"/>
      <c r="AU2032" s="141"/>
    </row>
    <row r="2033" spans="31:47" ht="12">
      <c r="AE2033" s="131"/>
      <c r="AF2033" s="132"/>
      <c r="AG2033" s="133"/>
      <c r="AH2033" s="133"/>
      <c r="AI2033" s="133"/>
      <c r="AJ2033" s="133"/>
      <c r="AK2033" s="133"/>
      <c r="AL2033" s="133"/>
      <c r="AM2033" s="133"/>
      <c r="AN2033" s="133"/>
      <c r="AO2033" s="133"/>
      <c r="AP2033" s="133"/>
      <c r="AQ2033" s="133"/>
      <c r="AR2033" s="133"/>
      <c r="AS2033" s="124"/>
      <c r="AT2033" s="134"/>
      <c r="AU2033" s="141"/>
    </row>
    <row r="2034" spans="31:47" ht="12">
      <c r="AE2034" s="131"/>
      <c r="AF2034" s="132"/>
      <c r="AG2034" s="133"/>
      <c r="AH2034" s="133"/>
      <c r="AI2034" s="133"/>
      <c r="AJ2034" s="133"/>
      <c r="AK2034" s="133"/>
      <c r="AL2034" s="133"/>
      <c r="AM2034" s="133"/>
      <c r="AN2034" s="133"/>
      <c r="AO2034" s="133"/>
      <c r="AP2034" s="133"/>
      <c r="AQ2034" s="133"/>
      <c r="AR2034" s="133"/>
      <c r="AS2034" s="124"/>
      <c r="AT2034" s="134"/>
      <c r="AU2034" s="141"/>
    </row>
    <row r="2035" spans="31:47" ht="12">
      <c r="AE2035" s="131"/>
      <c r="AF2035" s="132"/>
      <c r="AG2035" s="133"/>
      <c r="AH2035" s="133"/>
      <c r="AI2035" s="133"/>
      <c r="AJ2035" s="133"/>
      <c r="AK2035" s="133"/>
      <c r="AL2035" s="133"/>
      <c r="AM2035" s="133"/>
      <c r="AN2035" s="133"/>
      <c r="AO2035" s="133"/>
      <c r="AP2035" s="133"/>
      <c r="AQ2035" s="133"/>
      <c r="AR2035" s="133"/>
      <c r="AS2035" s="124"/>
      <c r="AT2035" s="134"/>
      <c r="AU2035" s="141"/>
    </row>
    <row r="2036" spans="31:47" ht="12">
      <c r="AE2036" s="131"/>
      <c r="AF2036" s="132"/>
      <c r="AG2036" s="133"/>
      <c r="AH2036" s="133"/>
      <c r="AI2036" s="133"/>
      <c r="AJ2036" s="133"/>
      <c r="AK2036" s="133"/>
      <c r="AL2036" s="133"/>
      <c r="AM2036" s="133"/>
      <c r="AN2036" s="133"/>
      <c r="AO2036" s="133"/>
      <c r="AP2036" s="133"/>
      <c r="AQ2036" s="133"/>
      <c r="AR2036" s="133"/>
      <c r="AS2036" s="124"/>
      <c r="AT2036" s="134"/>
      <c r="AU2036" s="141"/>
    </row>
    <row r="2037" spans="31:47" ht="12">
      <c r="AE2037" s="131"/>
      <c r="AF2037" s="132"/>
      <c r="AG2037" s="133"/>
      <c r="AH2037" s="133"/>
      <c r="AI2037" s="133"/>
      <c r="AJ2037" s="133"/>
      <c r="AK2037" s="133"/>
      <c r="AL2037" s="133"/>
      <c r="AM2037" s="133"/>
      <c r="AN2037" s="133"/>
      <c r="AO2037" s="133"/>
      <c r="AP2037" s="133"/>
      <c r="AQ2037" s="133"/>
      <c r="AR2037" s="133"/>
      <c r="AS2037" s="124"/>
      <c r="AT2037" s="134"/>
      <c r="AU2037" s="141"/>
    </row>
    <row r="2038" spans="31:47" ht="12">
      <c r="AE2038" s="131"/>
      <c r="AF2038" s="132"/>
      <c r="AG2038" s="133"/>
      <c r="AH2038" s="133"/>
      <c r="AI2038" s="133"/>
      <c r="AJ2038" s="133"/>
      <c r="AK2038" s="133"/>
      <c r="AL2038" s="133"/>
      <c r="AM2038" s="133"/>
      <c r="AN2038" s="133"/>
      <c r="AO2038" s="133"/>
      <c r="AP2038" s="133"/>
      <c r="AQ2038" s="133"/>
      <c r="AR2038" s="133"/>
      <c r="AS2038" s="124"/>
      <c r="AT2038" s="134"/>
      <c r="AU2038" s="141"/>
    </row>
    <row r="2039" spans="31:47" ht="12">
      <c r="AE2039" s="131"/>
      <c r="AF2039" s="132"/>
      <c r="AG2039" s="133"/>
      <c r="AH2039" s="133"/>
      <c r="AI2039" s="133"/>
      <c r="AJ2039" s="133"/>
      <c r="AK2039" s="133"/>
      <c r="AL2039" s="133"/>
      <c r="AM2039" s="133"/>
      <c r="AN2039" s="133"/>
      <c r="AO2039" s="133"/>
      <c r="AP2039" s="133"/>
      <c r="AQ2039" s="133"/>
      <c r="AR2039" s="133"/>
      <c r="AS2039" s="124"/>
      <c r="AT2039" s="134"/>
      <c r="AU2039" s="141"/>
    </row>
    <row r="2040" spans="31:47" ht="12">
      <c r="AE2040" s="131"/>
      <c r="AF2040" s="132"/>
      <c r="AG2040" s="133"/>
      <c r="AH2040" s="133"/>
      <c r="AI2040" s="133"/>
      <c r="AJ2040" s="133"/>
      <c r="AK2040" s="133"/>
      <c r="AL2040" s="133"/>
      <c r="AM2040" s="133"/>
      <c r="AN2040" s="133"/>
      <c r="AO2040" s="133"/>
      <c r="AP2040" s="133"/>
      <c r="AQ2040" s="133"/>
      <c r="AR2040" s="133"/>
      <c r="AS2040" s="124"/>
      <c r="AT2040" s="134"/>
      <c r="AU2040" s="141"/>
    </row>
    <row r="2041" spans="31:47" ht="12">
      <c r="AE2041" s="131"/>
      <c r="AF2041" s="132"/>
      <c r="AG2041" s="133"/>
      <c r="AH2041" s="133"/>
      <c r="AI2041" s="133"/>
      <c r="AJ2041" s="133"/>
      <c r="AK2041" s="133"/>
      <c r="AL2041" s="133"/>
      <c r="AM2041" s="133"/>
      <c r="AN2041" s="133"/>
      <c r="AO2041" s="133"/>
      <c r="AP2041" s="133"/>
      <c r="AQ2041" s="133"/>
      <c r="AR2041" s="133"/>
      <c r="AS2041" s="124"/>
      <c r="AT2041" s="134"/>
      <c r="AU2041" s="141"/>
    </row>
    <row r="2042" spans="31:47" ht="12">
      <c r="AE2042" s="131"/>
      <c r="AF2042" s="132"/>
      <c r="AG2042" s="133"/>
      <c r="AH2042" s="133"/>
      <c r="AI2042" s="133"/>
      <c r="AJ2042" s="133"/>
      <c r="AK2042" s="133"/>
      <c r="AL2042" s="133"/>
      <c r="AM2042" s="133"/>
      <c r="AN2042" s="133"/>
      <c r="AO2042" s="133"/>
      <c r="AP2042" s="133"/>
      <c r="AQ2042" s="133"/>
      <c r="AR2042" s="133"/>
      <c r="AS2042" s="124"/>
      <c r="AT2042" s="134"/>
      <c r="AU2042" s="141"/>
    </row>
    <row r="2043" spans="31:47" ht="12">
      <c r="AE2043" s="131"/>
      <c r="AF2043" s="132"/>
      <c r="AG2043" s="133"/>
      <c r="AH2043" s="133"/>
      <c r="AI2043" s="133"/>
      <c r="AJ2043" s="133"/>
      <c r="AK2043" s="133"/>
      <c r="AL2043" s="133"/>
      <c r="AM2043" s="133"/>
      <c r="AN2043" s="133"/>
      <c r="AO2043" s="133"/>
      <c r="AP2043" s="133"/>
      <c r="AQ2043" s="133"/>
      <c r="AR2043" s="133"/>
      <c r="AS2043" s="124"/>
      <c r="AT2043" s="134"/>
      <c r="AU2043" s="141"/>
    </row>
    <row r="2044" spans="31:47" ht="12">
      <c r="AE2044" s="131"/>
      <c r="AF2044" s="132"/>
      <c r="AG2044" s="133"/>
      <c r="AH2044" s="133"/>
      <c r="AI2044" s="133"/>
      <c r="AJ2044" s="133"/>
      <c r="AK2044" s="133"/>
      <c r="AL2044" s="133"/>
      <c r="AM2044" s="133"/>
      <c r="AN2044" s="133"/>
      <c r="AO2044" s="133"/>
      <c r="AP2044" s="133"/>
      <c r="AQ2044" s="133"/>
      <c r="AR2044" s="133"/>
      <c r="AS2044" s="124"/>
      <c r="AT2044" s="134"/>
      <c r="AU2044" s="141"/>
    </row>
    <row r="2045" spans="31:47" ht="12">
      <c r="AE2045" s="131"/>
      <c r="AF2045" s="132"/>
      <c r="AG2045" s="133"/>
      <c r="AH2045" s="133"/>
      <c r="AI2045" s="133"/>
      <c r="AJ2045" s="133"/>
      <c r="AK2045" s="133"/>
      <c r="AL2045" s="133"/>
      <c r="AM2045" s="133"/>
      <c r="AN2045" s="133"/>
      <c r="AO2045" s="133"/>
      <c r="AP2045" s="133"/>
      <c r="AQ2045" s="133"/>
      <c r="AR2045" s="133"/>
      <c r="AS2045" s="124"/>
      <c r="AT2045" s="134"/>
      <c r="AU2045" s="141"/>
    </row>
    <row r="2046" spans="31:47" ht="12">
      <c r="AE2046" s="131"/>
      <c r="AF2046" s="132"/>
      <c r="AG2046" s="133"/>
      <c r="AH2046" s="133"/>
      <c r="AI2046" s="133"/>
      <c r="AJ2046" s="133"/>
      <c r="AK2046" s="133"/>
      <c r="AL2046" s="133"/>
      <c r="AM2046" s="133"/>
      <c r="AN2046" s="133"/>
      <c r="AO2046" s="133"/>
      <c r="AP2046" s="133"/>
      <c r="AQ2046" s="133"/>
      <c r="AR2046" s="133"/>
      <c r="AS2046" s="124"/>
      <c r="AT2046" s="134"/>
      <c r="AU2046" s="141"/>
    </row>
    <row r="2047" spans="31:47" ht="12">
      <c r="AE2047" s="131"/>
      <c r="AF2047" s="132"/>
      <c r="AG2047" s="133"/>
      <c r="AH2047" s="133"/>
      <c r="AI2047" s="133"/>
      <c r="AJ2047" s="133"/>
      <c r="AK2047" s="133"/>
      <c r="AL2047" s="133"/>
      <c r="AM2047" s="133"/>
      <c r="AN2047" s="133"/>
      <c r="AO2047" s="133"/>
      <c r="AP2047" s="133"/>
      <c r="AQ2047" s="133"/>
      <c r="AR2047" s="133"/>
      <c r="AS2047" s="124"/>
      <c r="AT2047" s="134"/>
      <c r="AU2047" s="141"/>
    </row>
    <row r="2048" spans="31:47" ht="12">
      <c r="AE2048" s="131"/>
      <c r="AF2048" s="132"/>
      <c r="AG2048" s="133"/>
      <c r="AH2048" s="133"/>
      <c r="AI2048" s="133"/>
      <c r="AJ2048" s="133"/>
      <c r="AK2048" s="133"/>
      <c r="AL2048" s="133"/>
      <c r="AM2048" s="133"/>
      <c r="AN2048" s="133"/>
      <c r="AO2048" s="133"/>
      <c r="AP2048" s="133"/>
      <c r="AQ2048" s="133"/>
      <c r="AR2048" s="133"/>
      <c r="AS2048" s="124"/>
      <c r="AT2048" s="134"/>
      <c r="AU2048" s="141"/>
    </row>
    <row r="2049" spans="31:47" ht="12">
      <c r="AE2049" s="131"/>
      <c r="AF2049" s="132"/>
      <c r="AG2049" s="133"/>
      <c r="AH2049" s="133"/>
      <c r="AI2049" s="133"/>
      <c r="AJ2049" s="133"/>
      <c r="AK2049" s="133"/>
      <c r="AL2049" s="133"/>
      <c r="AM2049" s="133"/>
      <c r="AN2049" s="133"/>
      <c r="AO2049" s="133"/>
      <c r="AP2049" s="133"/>
      <c r="AQ2049" s="133"/>
      <c r="AR2049" s="133"/>
      <c r="AS2049" s="124"/>
      <c r="AT2049" s="134"/>
      <c r="AU2049" s="141"/>
    </row>
    <row r="2050" spans="31:47" ht="12">
      <c r="AE2050" s="131"/>
      <c r="AF2050" s="132"/>
      <c r="AG2050" s="133"/>
      <c r="AH2050" s="133"/>
      <c r="AI2050" s="133"/>
      <c r="AJ2050" s="133"/>
      <c r="AK2050" s="133"/>
      <c r="AL2050" s="133"/>
      <c r="AM2050" s="133"/>
      <c r="AN2050" s="133"/>
      <c r="AO2050" s="133"/>
      <c r="AP2050" s="133"/>
      <c r="AQ2050" s="133"/>
      <c r="AR2050" s="133"/>
      <c r="AS2050" s="124"/>
      <c r="AT2050" s="134"/>
      <c r="AU2050" s="141"/>
    </row>
    <row r="2051" spans="31:47" ht="12">
      <c r="AE2051" s="131"/>
      <c r="AF2051" s="132"/>
      <c r="AG2051" s="133"/>
      <c r="AH2051" s="133"/>
      <c r="AI2051" s="133"/>
      <c r="AJ2051" s="133"/>
      <c r="AK2051" s="133"/>
      <c r="AL2051" s="133"/>
      <c r="AM2051" s="133"/>
      <c r="AN2051" s="133"/>
      <c r="AO2051" s="133"/>
      <c r="AP2051" s="133"/>
      <c r="AQ2051" s="133"/>
      <c r="AR2051" s="133"/>
      <c r="AS2051" s="124"/>
      <c r="AT2051" s="134"/>
      <c r="AU2051" s="141"/>
    </row>
    <row r="2052" spans="31:47" ht="12">
      <c r="AE2052" s="131"/>
      <c r="AF2052" s="132"/>
      <c r="AG2052" s="133"/>
      <c r="AH2052" s="133"/>
      <c r="AI2052" s="133"/>
      <c r="AJ2052" s="133"/>
      <c r="AK2052" s="133"/>
      <c r="AL2052" s="133"/>
      <c r="AM2052" s="133"/>
      <c r="AN2052" s="133"/>
      <c r="AO2052" s="133"/>
      <c r="AP2052" s="133"/>
      <c r="AQ2052" s="133"/>
      <c r="AR2052" s="133"/>
      <c r="AS2052" s="124"/>
      <c r="AT2052" s="134"/>
      <c r="AU2052" s="141"/>
    </row>
    <row r="2053" spans="31:47" ht="12">
      <c r="AE2053" s="131"/>
      <c r="AF2053" s="132"/>
      <c r="AG2053" s="133"/>
      <c r="AH2053" s="133"/>
      <c r="AI2053" s="133"/>
      <c r="AJ2053" s="133"/>
      <c r="AK2053" s="133"/>
      <c r="AL2053" s="133"/>
      <c r="AM2053" s="133"/>
      <c r="AN2053" s="133"/>
      <c r="AO2053" s="133"/>
      <c r="AP2053" s="133"/>
      <c r="AQ2053" s="133"/>
      <c r="AR2053" s="133"/>
      <c r="AS2053" s="124"/>
      <c r="AT2053" s="134"/>
      <c r="AU2053" s="141"/>
    </row>
    <row r="2054" spans="31:47" ht="12">
      <c r="AE2054" s="131"/>
      <c r="AF2054" s="132"/>
      <c r="AG2054" s="133"/>
      <c r="AH2054" s="133"/>
      <c r="AI2054" s="133"/>
      <c r="AJ2054" s="133"/>
      <c r="AK2054" s="133"/>
      <c r="AL2054" s="133"/>
      <c r="AM2054" s="133"/>
      <c r="AN2054" s="133"/>
      <c r="AO2054" s="133"/>
      <c r="AP2054" s="133"/>
      <c r="AQ2054" s="133"/>
      <c r="AR2054" s="133"/>
      <c r="AS2054" s="124"/>
      <c r="AT2054" s="134"/>
      <c r="AU2054" s="141"/>
    </row>
    <row r="2055" spans="31:47" ht="12">
      <c r="AE2055" s="131"/>
      <c r="AF2055" s="132"/>
      <c r="AG2055" s="133"/>
      <c r="AH2055" s="133"/>
      <c r="AI2055" s="133"/>
      <c r="AJ2055" s="133"/>
      <c r="AK2055" s="133"/>
      <c r="AL2055" s="133"/>
      <c r="AM2055" s="133"/>
      <c r="AN2055" s="133"/>
      <c r="AO2055" s="133"/>
      <c r="AP2055" s="133"/>
      <c r="AQ2055" s="133"/>
      <c r="AR2055" s="133"/>
      <c r="AS2055" s="124"/>
      <c r="AT2055" s="134"/>
      <c r="AU2055" s="141"/>
    </row>
    <row r="2056" spans="31:47" ht="12">
      <c r="AE2056" s="131"/>
      <c r="AF2056" s="132"/>
      <c r="AG2056" s="133"/>
      <c r="AH2056" s="133"/>
      <c r="AI2056" s="133"/>
      <c r="AJ2056" s="133"/>
      <c r="AK2056" s="133"/>
      <c r="AL2056" s="133"/>
      <c r="AM2056" s="133"/>
      <c r="AN2056" s="133"/>
      <c r="AO2056" s="133"/>
      <c r="AP2056" s="133"/>
      <c r="AQ2056" s="133"/>
      <c r="AR2056" s="133"/>
      <c r="AS2056" s="124"/>
      <c r="AT2056" s="134"/>
      <c r="AU2056" s="141"/>
    </row>
    <row r="2057" spans="31:47" ht="12">
      <c r="AE2057" s="131"/>
      <c r="AF2057" s="132"/>
      <c r="AG2057" s="133"/>
      <c r="AH2057" s="133"/>
      <c r="AI2057" s="133"/>
      <c r="AJ2057" s="133"/>
      <c r="AK2057" s="133"/>
      <c r="AL2057" s="133"/>
      <c r="AM2057" s="133"/>
      <c r="AN2057" s="133"/>
      <c r="AO2057" s="133"/>
      <c r="AP2057" s="133"/>
      <c r="AQ2057" s="133"/>
      <c r="AR2057" s="133"/>
      <c r="AS2057" s="124"/>
      <c r="AT2057" s="134"/>
      <c r="AU2057" s="141"/>
    </row>
    <row r="2058" spans="31:47" ht="12">
      <c r="AE2058" s="131"/>
      <c r="AF2058" s="132"/>
      <c r="AG2058" s="133"/>
      <c r="AH2058" s="133"/>
      <c r="AI2058" s="133"/>
      <c r="AJ2058" s="133"/>
      <c r="AK2058" s="133"/>
      <c r="AL2058" s="133"/>
      <c r="AM2058" s="133"/>
      <c r="AN2058" s="133"/>
      <c r="AO2058" s="133"/>
      <c r="AP2058" s="133"/>
      <c r="AQ2058" s="133"/>
      <c r="AR2058" s="133"/>
      <c r="AS2058" s="124"/>
      <c r="AT2058" s="134"/>
      <c r="AU2058" s="141"/>
    </row>
    <row r="2059" spans="31:47" ht="12">
      <c r="AE2059" s="131"/>
      <c r="AF2059" s="132"/>
      <c r="AG2059" s="133"/>
      <c r="AH2059" s="133"/>
      <c r="AI2059" s="133"/>
      <c r="AJ2059" s="133"/>
      <c r="AK2059" s="133"/>
      <c r="AL2059" s="133"/>
      <c r="AM2059" s="133"/>
      <c r="AN2059" s="133"/>
      <c r="AO2059" s="133"/>
      <c r="AP2059" s="133"/>
      <c r="AQ2059" s="133"/>
      <c r="AR2059" s="133"/>
      <c r="AS2059" s="124"/>
      <c r="AT2059" s="134"/>
      <c r="AU2059" s="141"/>
    </row>
    <row r="2060" spans="31:47" ht="12">
      <c r="AE2060" s="131"/>
      <c r="AF2060" s="132"/>
      <c r="AG2060" s="133"/>
      <c r="AH2060" s="133"/>
      <c r="AI2060" s="133"/>
      <c r="AJ2060" s="133"/>
      <c r="AK2060" s="133"/>
      <c r="AL2060" s="133"/>
      <c r="AM2060" s="133"/>
      <c r="AN2060" s="133"/>
      <c r="AO2060" s="133"/>
      <c r="AP2060" s="133"/>
      <c r="AQ2060" s="133"/>
      <c r="AR2060" s="133"/>
      <c r="AS2060" s="124"/>
      <c r="AT2060" s="134"/>
      <c r="AU2060" s="141"/>
    </row>
    <row r="2061" spans="31:47" ht="12">
      <c r="AE2061" s="131"/>
      <c r="AF2061" s="132"/>
      <c r="AG2061" s="133"/>
      <c r="AH2061" s="133"/>
      <c r="AI2061" s="133"/>
      <c r="AJ2061" s="133"/>
      <c r="AK2061" s="133"/>
      <c r="AL2061" s="133"/>
      <c r="AM2061" s="133"/>
      <c r="AN2061" s="133"/>
      <c r="AO2061" s="133"/>
      <c r="AP2061" s="133"/>
      <c r="AQ2061" s="133"/>
      <c r="AR2061" s="133"/>
      <c r="AS2061" s="124"/>
      <c r="AT2061" s="134"/>
      <c r="AU2061" s="141"/>
    </row>
    <row r="2062" spans="31:47" ht="12">
      <c r="AE2062" s="131"/>
      <c r="AF2062" s="132"/>
      <c r="AG2062" s="133"/>
      <c r="AH2062" s="133"/>
      <c r="AI2062" s="133"/>
      <c r="AJ2062" s="133"/>
      <c r="AK2062" s="133"/>
      <c r="AL2062" s="133"/>
      <c r="AM2062" s="133"/>
      <c r="AN2062" s="133"/>
      <c r="AO2062" s="133"/>
      <c r="AP2062" s="133"/>
      <c r="AQ2062" s="133"/>
      <c r="AR2062" s="133"/>
      <c r="AS2062" s="124"/>
      <c r="AT2062" s="134"/>
      <c r="AU2062" s="141"/>
    </row>
    <row r="2063" spans="31:47" ht="12">
      <c r="AE2063" s="131"/>
      <c r="AF2063" s="132"/>
      <c r="AG2063" s="133"/>
      <c r="AH2063" s="133"/>
      <c r="AI2063" s="133"/>
      <c r="AJ2063" s="133"/>
      <c r="AK2063" s="133"/>
      <c r="AL2063" s="133"/>
      <c r="AM2063" s="133"/>
      <c r="AN2063" s="133"/>
      <c r="AO2063" s="133"/>
      <c r="AP2063" s="133"/>
      <c r="AQ2063" s="133"/>
      <c r="AR2063" s="133"/>
      <c r="AS2063" s="124"/>
      <c r="AT2063" s="134"/>
      <c r="AU2063" s="141"/>
    </row>
    <row r="2064" spans="31:47" ht="12">
      <c r="AE2064" s="131"/>
      <c r="AF2064" s="132"/>
      <c r="AG2064" s="133"/>
      <c r="AH2064" s="133"/>
      <c r="AI2064" s="133"/>
      <c r="AJ2064" s="133"/>
      <c r="AK2064" s="133"/>
      <c r="AL2064" s="133"/>
      <c r="AM2064" s="133"/>
      <c r="AN2064" s="133"/>
      <c r="AO2064" s="133"/>
      <c r="AP2064" s="133"/>
      <c r="AQ2064" s="133"/>
      <c r="AR2064" s="133"/>
      <c r="AS2064" s="124"/>
      <c r="AT2064" s="134"/>
      <c r="AU2064" s="141"/>
    </row>
    <row r="2065" spans="31:47" ht="12">
      <c r="AE2065" s="131"/>
      <c r="AF2065" s="132"/>
      <c r="AG2065" s="133"/>
      <c r="AH2065" s="133"/>
      <c r="AI2065" s="133"/>
      <c r="AJ2065" s="133"/>
      <c r="AK2065" s="133"/>
      <c r="AL2065" s="133"/>
      <c r="AM2065" s="133"/>
      <c r="AN2065" s="133"/>
      <c r="AO2065" s="133"/>
      <c r="AP2065" s="133"/>
      <c r="AQ2065" s="133"/>
      <c r="AR2065" s="133"/>
      <c r="AS2065" s="124"/>
      <c r="AT2065" s="134"/>
      <c r="AU2065" s="141"/>
    </row>
    <row r="2066" spans="31:47" ht="12">
      <c r="AE2066" s="131"/>
      <c r="AF2066" s="132"/>
      <c r="AG2066" s="133"/>
      <c r="AH2066" s="133"/>
      <c r="AI2066" s="133"/>
      <c r="AJ2066" s="133"/>
      <c r="AK2066" s="133"/>
      <c r="AL2066" s="133"/>
      <c r="AM2066" s="133"/>
      <c r="AN2066" s="133"/>
      <c r="AO2066" s="133"/>
      <c r="AP2066" s="133"/>
      <c r="AQ2066" s="133"/>
      <c r="AR2066" s="133"/>
      <c r="AS2066" s="124"/>
      <c r="AT2066" s="134"/>
      <c r="AU2066" s="141"/>
    </row>
    <row r="2067" spans="31:47" ht="12">
      <c r="AE2067" s="131"/>
      <c r="AF2067" s="132"/>
      <c r="AG2067" s="133"/>
      <c r="AH2067" s="133"/>
      <c r="AI2067" s="133"/>
      <c r="AJ2067" s="133"/>
      <c r="AK2067" s="133"/>
      <c r="AL2067" s="133"/>
      <c r="AM2067" s="133"/>
      <c r="AN2067" s="133"/>
      <c r="AO2067" s="133"/>
      <c r="AP2067" s="133"/>
      <c r="AQ2067" s="133"/>
      <c r="AR2067" s="133"/>
      <c r="AS2067" s="124"/>
      <c r="AT2067" s="134"/>
      <c r="AU2067" s="141"/>
    </row>
    <row r="2068" spans="31:47" ht="12">
      <c r="AE2068" s="131"/>
      <c r="AF2068" s="132"/>
      <c r="AG2068" s="133"/>
      <c r="AH2068" s="133"/>
      <c r="AI2068" s="133"/>
      <c r="AJ2068" s="133"/>
      <c r="AK2068" s="133"/>
      <c r="AL2068" s="133"/>
      <c r="AM2068" s="133"/>
      <c r="AN2068" s="133"/>
      <c r="AO2068" s="133"/>
      <c r="AP2068" s="133"/>
      <c r="AQ2068" s="133"/>
      <c r="AR2068" s="133"/>
      <c r="AS2068" s="124"/>
      <c r="AT2068" s="134"/>
      <c r="AU2068" s="141"/>
    </row>
    <row r="2069" spans="31:47" ht="12">
      <c r="AE2069" s="131"/>
      <c r="AF2069" s="132"/>
      <c r="AG2069" s="133"/>
      <c r="AH2069" s="133"/>
      <c r="AI2069" s="133"/>
      <c r="AJ2069" s="133"/>
      <c r="AK2069" s="133"/>
      <c r="AL2069" s="133"/>
      <c r="AM2069" s="133"/>
      <c r="AN2069" s="133"/>
      <c r="AO2069" s="133"/>
      <c r="AP2069" s="133"/>
      <c r="AQ2069" s="133"/>
      <c r="AR2069" s="133"/>
      <c r="AS2069" s="124"/>
      <c r="AT2069" s="134"/>
      <c r="AU2069" s="141"/>
    </row>
    <row r="2070" spans="31:47" ht="12">
      <c r="AE2070" s="131"/>
      <c r="AF2070" s="132"/>
      <c r="AG2070" s="133"/>
      <c r="AH2070" s="133"/>
      <c r="AI2070" s="133"/>
      <c r="AJ2070" s="133"/>
      <c r="AK2070" s="133"/>
      <c r="AL2070" s="133"/>
      <c r="AM2070" s="133"/>
      <c r="AN2070" s="133"/>
      <c r="AO2070" s="133"/>
      <c r="AP2070" s="133"/>
      <c r="AQ2070" s="133"/>
      <c r="AR2070" s="133"/>
      <c r="AS2070" s="124"/>
      <c r="AT2070" s="134"/>
      <c r="AU2070" s="141"/>
    </row>
    <row r="2071" spans="31:47" ht="12">
      <c r="AE2071" s="131"/>
      <c r="AF2071" s="132"/>
      <c r="AG2071" s="133"/>
      <c r="AH2071" s="133"/>
      <c r="AI2071" s="133"/>
      <c r="AJ2071" s="133"/>
      <c r="AK2071" s="133"/>
      <c r="AL2071" s="133"/>
      <c r="AM2071" s="133"/>
      <c r="AN2071" s="133"/>
      <c r="AO2071" s="133"/>
      <c r="AP2071" s="133"/>
      <c r="AQ2071" s="133"/>
      <c r="AR2071" s="133"/>
      <c r="AS2071" s="124"/>
      <c r="AT2071" s="134"/>
      <c r="AU2071" s="141"/>
    </row>
    <row r="2072" spans="31:47" ht="12">
      <c r="AE2072" s="131"/>
      <c r="AF2072" s="132"/>
      <c r="AG2072" s="133"/>
      <c r="AH2072" s="133"/>
      <c r="AI2072" s="133"/>
      <c r="AJ2072" s="133"/>
      <c r="AK2072" s="133"/>
      <c r="AL2072" s="133"/>
      <c r="AM2072" s="133"/>
      <c r="AN2072" s="133"/>
      <c r="AO2072" s="133"/>
      <c r="AP2072" s="133"/>
      <c r="AQ2072" s="133"/>
      <c r="AR2072" s="133"/>
      <c r="AS2072" s="124"/>
      <c r="AT2072" s="134"/>
      <c r="AU2072" s="141"/>
    </row>
    <row r="2073" spans="31:47" ht="12">
      <c r="AE2073" s="131"/>
      <c r="AF2073" s="132"/>
      <c r="AG2073" s="133"/>
      <c r="AH2073" s="133"/>
      <c r="AI2073" s="133"/>
      <c r="AJ2073" s="133"/>
      <c r="AK2073" s="133"/>
      <c r="AL2073" s="133"/>
      <c r="AM2073" s="133"/>
      <c r="AN2073" s="133"/>
      <c r="AO2073" s="133"/>
      <c r="AP2073" s="133"/>
      <c r="AQ2073" s="133"/>
      <c r="AR2073" s="133"/>
      <c r="AS2073" s="124"/>
      <c r="AT2073" s="134"/>
      <c r="AU2073" s="141"/>
    </row>
    <row r="2074" spans="31:47" ht="12">
      <c r="AE2074" s="131"/>
      <c r="AF2074" s="132"/>
      <c r="AG2074" s="133"/>
      <c r="AH2074" s="133"/>
      <c r="AI2074" s="133"/>
      <c r="AJ2074" s="133"/>
      <c r="AK2074" s="133"/>
      <c r="AL2074" s="133"/>
      <c r="AM2074" s="133"/>
      <c r="AN2074" s="133"/>
      <c r="AO2074" s="133"/>
      <c r="AP2074" s="133"/>
      <c r="AQ2074" s="133"/>
      <c r="AR2074" s="133"/>
      <c r="AS2074" s="124"/>
      <c r="AT2074" s="134"/>
      <c r="AU2074" s="141"/>
    </row>
    <row r="2075" spans="31:47" ht="12">
      <c r="AE2075" s="131"/>
      <c r="AF2075" s="132"/>
      <c r="AG2075" s="133"/>
      <c r="AH2075" s="133"/>
      <c r="AI2075" s="133"/>
      <c r="AJ2075" s="133"/>
      <c r="AK2075" s="133"/>
      <c r="AL2075" s="133"/>
      <c r="AM2075" s="133"/>
      <c r="AN2075" s="133"/>
      <c r="AO2075" s="133"/>
      <c r="AP2075" s="133"/>
      <c r="AQ2075" s="133"/>
      <c r="AR2075" s="133"/>
      <c r="AS2075" s="124"/>
      <c r="AT2075" s="134"/>
      <c r="AU2075" s="141"/>
    </row>
    <row r="2076" spans="31:47" ht="12">
      <c r="AE2076" s="131"/>
      <c r="AF2076" s="132"/>
      <c r="AG2076" s="133"/>
      <c r="AH2076" s="133"/>
      <c r="AI2076" s="133"/>
      <c r="AJ2076" s="133"/>
      <c r="AK2076" s="133"/>
      <c r="AL2076" s="133"/>
      <c r="AM2076" s="133"/>
      <c r="AN2076" s="133"/>
      <c r="AO2076" s="133"/>
      <c r="AP2076" s="133"/>
      <c r="AQ2076" s="133"/>
      <c r="AR2076" s="133"/>
      <c r="AS2076" s="124"/>
      <c r="AT2076" s="134"/>
      <c r="AU2076" s="141"/>
    </row>
    <row r="2077" spans="31:47" ht="12">
      <c r="AE2077" s="131"/>
      <c r="AF2077" s="132"/>
      <c r="AG2077" s="133"/>
      <c r="AH2077" s="133"/>
      <c r="AI2077" s="133"/>
      <c r="AJ2077" s="133"/>
      <c r="AK2077" s="133"/>
      <c r="AL2077" s="133"/>
      <c r="AM2077" s="133"/>
      <c r="AN2077" s="133"/>
      <c r="AO2077" s="133"/>
      <c r="AP2077" s="133"/>
      <c r="AQ2077" s="133"/>
      <c r="AR2077" s="133"/>
      <c r="AS2077" s="124"/>
      <c r="AT2077" s="134"/>
      <c r="AU2077" s="141"/>
    </row>
    <row r="2078" spans="31:47" ht="12">
      <c r="AE2078" s="131"/>
      <c r="AF2078" s="132"/>
      <c r="AG2078" s="133"/>
      <c r="AH2078" s="133"/>
      <c r="AI2078" s="133"/>
      <c r="AJ2078" s="133"/>
      <c r="AK2078" s="133"/>
      <c r="AL2078" s="133"/>
      <c r="AM2078" s="133"/>
      <c r="AN2078" s="133"/>
      <c r="AO2078" s="133"/>
      <c r="AP2078" s="133"/>
      <c r="AQ2078" s="133"/>
      <c r="AR2078" s="133"/>
      <c r="AS2078" s="124"/>
      <c r="AT2078" s="134"/>
      <c r="AU2078" s="141"/>
    </row>
    <row r="2079" spans="31:47" ht="12">
      <c r="AE2079" s="131"/>
      <c r="AF2079" s="132"/>
      <c r="AG2079" s="133"/>
      <c r="AH2079" s="133"/>
      <c r="AI2079" s="133"/>
      <c r="AJ2079" s="133"/>
      <c r="AK2079" s="133"/>
      <c r="AL2079" s="133"/>
      <c r="AM2079" s="133"/>
      <c r="AN2079" s="133"/>
      <c r="AO2079" s="133"/>
      <c r="AP2079" s="133"/>
      <c r="AQ2079" s="133"/>
      <c r="AR2079" s="133"/>
      <c r="AS2079" s="124"/>
      <c r="AT2079" s="134"/>
      <c r="AU2079" s="141"/>
    </row>
    <row r="2080" spans="31:47" ht="12">
      <c r="AE2080" s="131"/>
      <c r="AF2080" s="132"/>
      <c r="AG2080" s="133"/>
      <c r="AH2080" s="133"/>
      <c r="AI2080" s="133"/>
      <c r="AJ2080" s="133"/>
      <c r="AK2080" s="133"/>
      <c r="AL2080" s="133"/>
      <c r="AM2080" s="133"/>
      <c r="AN2080" s="133"/>
      <c r="AO2080" s="133"/>
      <c r="AP2080" s="133"/>
      <c r="AQ2080" s="133"/>
      <c r="AR2080" s="133"/>
      <c r="AS2080" s="124"/>
      <c r="AT2080" s="134"/>
      <c r="AU2080" s="141"/>
    </row>
    <row r="2081" spans="31:47" ht="12">
      <c r="AE2081" s="131"/>
      <c r="AF2081" s="132"/>
      <c r="AG2081" s="133"/>
      <c r="AH2081" s="133"/>
      <c r="AI2081" s="133"/>
      <c r="AJ2081" s="133"/>
      <c r="AK2081" s="133"/>
      <c r="AL2081" s="133"/>
      <c r="AM2081" s="133"/>
      <c r="AN2081" s="133"/>
      <c r="AO2081" s="133"/>
      <c r="AP2081" s="133"/>
      <c r="AQ2081" s="133"/>
      <c r="AR2081" s="133"/>
      <c r="AS2081" s="124"/>
      <c r="AT2081" s="134"/>
      <c r="AU2081" s="141"/>
    </row>
    <row r="2082" spans="31:47" ht="12">
      <c r="AE2082" s="131"/>
      <c r="AF2082" s="132"/>
      <c r="AG2082" s="133"/>
      <c r="AH2082" s="133"/>
      <c r="AI2082" s="133"/>
      <c r="AJ2082" s="133"/>
      <c r="AK2082" s="133"/>
      <c r="AL2082" s="133"/>
      <c r="AM2082" s="133"/>
      <c r="AN2082" s="133"/>
      <c r="AO2082" s="133"/>
      <c r="AP2082" s="133"/>
      <c r="AQ2082" s="133"/>
      <c r="AR2082" s="133"/>
      <c r="AS2082" s="124"/>
      <c r="AT2082" s="134"/>
      <c r="AU2082" s="141"/>
    </row>
    <row r="2083" spans="31:47" ht="12">
      <c r="AE2083" s="131"/>
      <c r="AF2083" s="132"/>
      <c r="AG2083" s="133"/>
      <c r="AH2083" s="133"/>
      <c r="AI2083" s="133"/>
      <c r="AJ2083" s="133"/>
      <c r="AK2083" s="133"/>
      <c r="AL2083" s="133"/>
      <c r="AM2083" s="133"/>
      <c r="AN2083" s="133"/>
      <c r="AO2083" s="133"/>
      <c r="AP2083" s="133"/>
      <c r="AQ2083" s="133"/>
      <c r="AR2083" s="133"/>
      <c r="AS2083" s="124"/>
      <c r="AT2083" s="134"/>
      <c r="AU2083" s="141"/>
    </row>
    <row r="2084" spans="31:47" ht="12">
      <c r="AE2084" s="131"/>
      <c r="AF2084" s="132"/>
      <c r="AG2084" s="133"/>
      <c r="AH2084" s="133"/>
      <c r="AI2084" s="133"/>
      <c r="AJ2084" s="133"/>
      <c r="AK2084" s="133"/>
      <c r="AL2084" s="133"/>
      <c r="AM2084" s="133"/>
      <c r="AN2084" s="133"/>
      <c r="AO2084" s="133"/>
      <c r="AP2084" s="133"/>
      <c r="AQ2084" s="133"/>
      <c r="AR2084" s="133"/>
      <c r="AS2084" s="124"/>
      <c r="AT2084" s="134"/>
      <c r="AU2084" s="141"/>
    </row>
    <row r="2085" spans="31:47" ht="12">
      <c r="AE2085" s="131"/>
      <c r="AF2085" s="132"/>
      <c r="AG2085" s="133"/>
      <c r="AH2085" s="133"/>
      <c r="AI2085" s="133"/>
      <c r="AJ2085" s="133"/>
      <c r="AK2085" s="133"/>
      <c r="AL2085" s="133"/>
      <c r="AM2085" s="133"/>
      <c r="AN2085" s="133"/>
      <c r="AO2085" s="133"/>
      <c r="AP2085" s="133"/>
      <c r="AQ2085" s="133"/>
      <c r="AR2085" s="133"/>
      <c r="AS2085" s="124"/>
      <c r="AT2085" s="134"/>
      <c r="AU2085" s="141"/>
    </row>
    <row r="2086" spans="31:47" ht="12">
      <c r="AE2086" s="131"/>
      <c r="AF2086" s="132"/>
      <c r="AG2086" s="133"/>
      <c r="AH2086" s="133"/>
      <c r="AI2086" s="133"/>
      <c r="AJ2086" s="133"/>
      <c r="AK2086" s="133"/>
      <c r="AL2086" s="133"/>
      <c r="AM2086" s="133"/>
      <c r="AN2086" s="133"/>
      <c r="AO2086" s="133"/>
      <c r="AP2086" s="133"/>
      <c r="AQ2086" s="133"/>
      <c r="AR2086" s="133"/>
      <c r="AS2086" s="124"/>
      <c r="AT2086" s="134"/>
      <c r="AU2086" s="141"/>
    </row>
    <row r="2087" spans="31:47" ht="12">
      <c r="AE2087" s="131"/>
      <c r="AF2087" s="132"/>
      <c r="AG2087" s="133"/>
      <c r="AH2087" s="133"/>
      <c r="AI2087" s="133"/>
      <c r="AJ2087" s="133"/>
      <c r="AK2087" s="133"/>
      <c r="AL2087" s="133"/>
      <c r="AM2087" s="133"/>
      <c r="AN2087" s="133"/>
      <c r="AO2087" s="133"/>
      <c r="AP2087" s="133"/>
      <c r="AQ2087" s="133"/>
      <c r="AR2087" s="133"/>
      <c r="AS2087" s="124"/>
      <c r="AT2087" s="134"/>
      <c r="AU2087" s="141"/>
    </row>
    <row r="2088" spans="31:47" ht="12">
      <c r="AE2088" s="131"/>
      <c r="AF2088" s="132"/>
      <c r="AG2088" s="133"/>
      <c r="AH2088" s="133"/>
      <c r="AI2088" s="133"/>
      <c r="AJ2088" s="133"/>
      <c r="AK2088" s="133"/>
      <c r="AL2088" s="133"/>
      <c r="AM2088" s="133"/>
      <c r="AN2088" s="133"/>
      <c r="AO2088" s="133"/>
      <c r="AP2088" s="133"/>
      <c r="AQ2088" s="133"/>
      <c r="AR2088" s="133"/>
      <c r="AS2088" s="124"/>
      <c r="AT2088" s="134"/>
      <c r="AU2088" s="141"/>
    </row>
    <row r="2089" spans="31:47" ht="12">
      <c r="AE2089" s="131"/>
      <c r="AF2089" s="132"/>
      <c r="AG2089" s="133"/>
      <c r="AH2089" s="133"/>
      <c r="AI2089" s="133"/>
      <c r="AJ2089" s="133"/>
      <c r="AK2089" s="133"/>
      <c r="AL2089" s="133"/>
      <c r="AM2089" s="133"/>
      <c r="AN2089" s="133"/>
      <c r="AO2089" s="133"/>
      <c r="AP2089" s="133"/>
      <c r="AQ2089" s="133"/>
      <c r="AR2089" s="133"/>
      <c r="AS2089" s="124"/>
      <c r="AT2089" s="134"/>
      <c r="AU2089" s="141"/>
    </row>
    <row r="2090" spans="31:47" ht="12">
      <c r="AE2090" s="131"/>
      <c r="AF2090" s="132"/>
      <c r="AG2090" s="133"/>
      <c r="AH2090" s="133"/>
      <c r="AI2090" s="133"/>
      <c r="AJ2090" s="133"/>
      <c r="AK2090" s="133"/>
      <c r="AL2090" s="133"/>
      <c r="AM2090" s="133"/>
      <c r="AN2090" s="133"/>
      <c r="AO2090" s="133"/>
      <c r="AP2090" s="133"/>
      <c r="AQ2090" s="133"/>
      <c r="AR2090" s="133"/>
      <c r="AS2090" s="124"/>
      <c r="AT2090" s="134"/>
      <c r="AU2090" s="141"/>
    </row>
    <row r="2091" spans="31:47" ht="12">
      <c r="AE2091" s="131"/>
      <c r="AF2091" s="132"/>
      <c r="AG2091" s="133"/>
      <c r="AH2091" s="133"/>
      <c r="AI2091" s="133"/>
      <c r="AJ2091" s="133"/>
      <c r="AK2091" s="133"/>
      <c r="AL2091" s="133"/>
      <c r="AM2091" s="133"/>
      <c r="AN2091" s="133"/>
      <c r="AO2091" s="133"/>
      <c r="AP2091" s="133"/>
      <c r="AQ2091" s="133"/>
      <c r="AR2091" s="133"/>
      <c r="AS2091" s="124"/>
      <c r="AT2091" s="134"/>
      <c r="AU2091" s="141"/>
    </row>
    <row r="2092" spans="31:47" ht="12">
      <c r="AE2092" s="131"/>
      <c r="AF2092" s="132"/>
      <c r="AG2092" s="133"/>
      <c r="AH2092" s="133"/>
      <c r="AI2092" s="133"/>
      <c r="AJ2092" s="133"/>
      <c r="AK2092" s="133"/>
      <c r="AL2092" s="133"/>
      <c r="AM2092" s="133"/>
      <c r="AN2092" s="133"/>
      <c r="AO2092" s="133"/>
      <c r="AP2092" s="133"/>
      <c r="AQ2092" s="133"/>
      <c r="AR2092" s="133"/>
      <c r="AS2092" s="124"/>
      <c r="AT2092" s="134"/>
      <c r="AU2092" s="141"/>
    </row>
    <row r="2093" spans="31:47" ht="12">
      <c r="AE2093" s="131"/>
      <c r="AF2093" s="132"/>
      <c r="AG2093" s="133"/>
      <c r="AH2093" s="133"/>
      <c r="AI2093" s="133"/>
      <c r="AJ2093" s="133"/>
      <c r="AK2093" s="133"/>
      <c r="AL2093" s="133"/>
      <c r="AM2093" s="133"/>
      <c r="AN2093" s="133"/>
      <c r="AO2093" s="133"/>
      <c r="AP2093" s="133"/>
      <c r="AQ2093" s="133"/>
      <c r="AR2093" s="133"/>
      <c r="AS2093" s="124"/>
      <c r="AT2093" s="134"/>
      <c r="AU2093" s="141"/>
    </row>
    <row r="2094" spans="31:47" ht="12">
      <c r="AE2094" s="131"/>
      <c r="AF2094" s="132"/>
      <c r="AG2094" s="133"/>
      <c r="AH2094" s="133"/>
      <c r="AI2094" s="133"/>
      <c r="AJ2094" s="133"/>
      <c r="AK2094" s="133"/>
      <c r="AL2094" s="133"/>
      <c r="AM2094" s="133"/>
      <c r="AN2094" s="133"/>
      <c r="AO2094" s="133"/>
      <c r="AP2094" s="133"/>
      <c r="AQ2094" s="133"/>
      <c r="AR2094" s="133"/>
      <c r="AS2094" s="124"/>
      <c r="AT2094" s="134"/>
      <c r="AU2094" s="141"/>
    </row>
    <row r="2095" spans="31:47" ht="12">
      <c r="AE2095" s="131"/>
      <c r="AF2095" s="132"/>
      <c r="AG2095" s="133"/>
      <c r="AH2095" s="133"/>
      <c r="AI2095" s="133"/>
      <c r="AJ2095" s="133"/>
      <c r="AK2095" s="133"/>
      <c r="AL2095" s="133"/>
      <c r="AM2095" s="133"/>
      <c r="AN2095" s="133"/>
      <c r="AO2095" s="133"/>
      <c r="AP2095" s="133"/>
      <c r="AQ2095" s="133"/>
      <c r="AR2095" s="133"/>
      <c r="AS2095" s="124"/>
      <c r="AT2095" s="134"/>
      <c r="AU2095" s="141"/>
    </row>
    <row r="2096" spans="31:47" ht="12">
      <c r="AE2096" s="131"/>
      <c r="AF2096" s="132"/>
      <c r="AG2096" s="133"/>
      <c r="AH2096" s="133"/>
      <c r="AI2096" s="133"/>
      <c r="AJ2096" s="133"/>
      <c r="AK2096" s="133"/>
      <c r="AL2096" s="133"/>
      <c r="AM2096" s="133"/>
      <c r="AN2096" s="133"/>
      <c r="AO2096" s="133"/>
      <c r="AP2096" s="133"/>
      <c r="AQ2096" s="133"/>
      <c r="AR2096" s="133"/>
      <c r="AS2096" s="124"/>
      <c r="AT2096" s="134"/>
      <c r="AU2096" s="141"/>
    </row>
    <row r="2097" spans="31:47" ht="12">
      <c r="AE2097" s="131"/>
      <c r="AF2097" s="132"/>
      <c r="AG2097" s="133"/>
      <c r="AH2097" s="133"/>
      <c r="AI2097" s="133"/>
      <c r="AJ2097" s="133"/>
      <c r="AK2097" s="133"/>
      <c r="AL2097" s="133"/>
      <c r="AM2097" s="133"/>
      <c r="AN2097" s="133"/>
      <c r="AO2097" s="133"/>
      <c r="AP2097" s="133"/>
      <c r="AQ2097" s="133"/>
      <c r="AR2097" s="133"/>
      <c r="AS2097" s="124"/>
      <c r="AT2097" s="134"/>
      <c r="AU2097" s="141"/>
    </row>
    <row r="2098" spans="31:47" ht="12">
      <c r="AE2098" s="131"/>
      <c r="AF2098" s="132"/>
      <c r="AG2098" s="133"/>
      <c r="AH2098" s="133"/>
      <c r="AI2098" s="133"/>
      <c r="AJ2098" s="133"/>
      <c r="AK2098" s="133"/>
      <c r="AL2098" s="133"/>
      <c r="AM2098" s="133"/>
      <c r="AN2098" s="133"/>
      <c r="AO2098" s="133"/>
      <c r="AP2098" s="133"/>
      <c r="AQ2098" s="133"/>
      <c r="AR2098" s="133"/>
      <c r="AS2098" s="124"/>
      <c r="AT2098" s="134"/>
      <c r="AU2098" s="141"/>
    </row>
    <row r="2099" spans="31:47" ht="12">
      <c r="AE2099" s="131"/>
      <c r="AF2099" s="132"/>
      <c r="AG2099" s="133"/>
      <c r="AH2099" s="133"/>
      <c r="AI2099" s="133"/>
      <c r="AJ2099" s="133"/>
      <c r="AK2099" s="133"/>
      <c r="AL2099" s="133"/>
      <c r="AM2099" s="133"/>
      <c r="AN2099" s="133"/>
      <c r="AO2099" s="133"/>
      <c r="AP2099" s="133"/>
      <c r="AQ2099" s="133"/>
      <c r="AR2099" s="133"/>
      <c r="AS2099" s="124"/>
      <c r="AT2099" s="134"/>
      <c r="AU2099" s="141"/>
    </row>
    <row r="2100" spans="31:47" ht="12">
      <c r="AE2100" s="131"/>
      <c r="AF2100" s="132"/>
      <c r="AG2100" s="133"/>
      <c r="AH2100" s="133"/>
      <c r="AI2100" s="133"/>
      <c r="AJ2100" s="133"/>
      <c r="AK2100" s="133"/>
      <c r="AL2100" s="133"/>
      <c r="AM2100" s="133"/>
      <c r="AN2100" s="133"/>
      <c r="AO2100" s="133"/>
      <c r="AP2100" s="133"/>
      <c r="AQ2100" s="133"/>
      <c r="AR2100" s="133"/>
      <c r="AS2100" s="124"/>
      <c r="AT2100" s="134"/>
      <c r="AU2100" s="141"/>
    </row>
    <row r="2101" spans="31:47" ht="12">
      <c r="AE2101" s="131"/>
      <c r="AF2101" s="132"/>
      <c r="AG2101" s="133"/>
      <c r="AH2101" s="133"/>
      <c r="AI2101" s="133"/>
      <c r="AJ2101" s="133"/>
      <c r="AK2101" s="133"/>
      <c r="AL2101" s="133"/>
      <c r="AM2101" s="133"/>
      <c r="AN2101" s="133"/>
      <c r="AO2101" s="133"/>
      <c r="AP2101" s="133"/>
      <c r="AQ2101" s="133"/>
      <c r="AR2101" s="133"/>
      <c r="AS2101" s="124"/>
      <c r="AT2101" s="134"/>
      <c r="AU2101" s="141"/>
    </row>
    <row r="2102" spans="31:47" ht="12">
      <c r="AE2102" s="131"/>
      <c r="AF2102" s="132"/>
      <c r="AG2102" s="133"/>
      <c r="AH2102" s="133"/>
      <c r="AI2102" s="133"/>
      <c r="AJ2102" s="133"/>
      <c r="AK2102" s="133"/>
      <c r="AL2102" s="133"/>
      <c r="AM2102" s="133"/>
      <c r="AN2102" s="133"/>
      <c r="AO2102" s="133"/>
      <c r="AP2102" s="133"/>
      <c r="AQ2102" s="133"/>
      <c r="AR2102" s="133"/>
      <c r="AS2102" s="124"/>
      <c r="AT2102" s="134"/>
      <c r="AU2102" s="141"/>
    </row>
    <row r="2103" spans="31:47" ht="12">
      <c r="AE2103" s="131"/>
      <c r="AF2103" s="132"/>
      <c r="AG2103" s="133"/>
      <c r="AH2103" s="133"/>
      <c r="AI2103" s="133"/>
      <c r="AJ2103" s="133"/>
      <c r="AK2103" s="133"/>
      <c r="AL2103" s="133"/>
      <c r="AM2103" s="133"/>
      <c r="AN2103" s="133"/>
      <c r="AO2103" s="133"/>
      <c r="AP2103" s="133"/>
      <c r="AQ2103" s="133"/>
      <c r="AR2103" s="133"/>
      <c r="AS2103" s="124"/>
      <c r="AT2103" s="134"/>
      <c r="AU2103" s="141"/>
    </row>
    <row r="2104" spans="31:47" ht="12">
      <c r="AE2104" s="131"/>
      <c r="AF2104" s="132"/>
      <c r="AG2104" s="133"/>
      <c r="AH2104" s="133"/>
      <c r="AI2104" s="133"/>
      <c r="AJ2104" s="133"/>
      <c r="AK2104" s="133"/>
      <c r="AL2104" s="133"/>
      <c r="AM2104" s="133"/>
      <c r="AN2104" s="133"/>
      <c r="AO2104" s="133"/>
      <c r="AP2104" s="133"/>
      <c r="AQ2104" s="133"/>
      <c r="AR2104" s="133"/>
      <c r="AS2104" s="124"/>
      <c r="AT2104" s="134"/>
      <c r="AU2104" s="141"/>
    </row>
    <row r="2105" spans="31:47" ht="12">
      <c r="AE2105" s="131"/>
      <c r="AF2105" s="132"/>
      <c r="AG2105" s="133"/>
      <c r="AH2105" s="133"/>
      <c r="AI2105" s="133"/>
      <c r="AJ2105" s="133"/>
      <c r="AK2105" s="133"/>
      <c r="AL2105" s="133"/>
      <c r="AM2105" s="133"/>
      <c r="AN2105" s="133"/>
      <c r="AO2105" s="133"/>
      <c r="AP2105" s="133"/>
      <c r="AQ2105" s="133"/>
      <c r="AR2105" s="133"/>
      <c r="AS2105" s="124"/>
      <c r="AT2105" s="134"/>
      <c r="AU2105" s="141"/>
    </row>
    <row r="2106" spans="31:47" ht="12">
      <c r="AE2106" s="131"/>
      <c r="AF2106" s="132"/>
      <c r="AG2106" s="133"/>
      <c r="AH2106" s="133"/>
      <c r="AI2106" s="133"/>
      <c r="AJ2106" s="133"/>
      <c r="AK2106" s="133"/>
      <c r="AL2106" s="133"/>
      <c r="AM2106" s="133"/>
      <c r="AN2106" s="133"/>
      <c r="AO2106" s="133"/>
      <c r="AP2106" s="133"/>
      <c r="AQ2106" s="133"/>
      <c r="AR2106" s="133"/>
      <c r="AS2106" s="124"/>
      <c r="AT2106" s="134"/>
      <c r="AU2106" s="141"/>
    </row>
    <row r="2107" spans="31:47" ht="12">
      <c r="AE2107" s="131"/>
      <c r="AF2107" s="132"/>
      <c r="AG2107" s="133"/>
      <c r="AH2107" s="133"/>
      <c r="AI2107" s="133"/>
      <c r="AJ2107" s="133"/>
      <c r="AK2107" s="133"/>
      <c r="AL2107" s="133"/>
      <c r="AM2107" s="133"/>
      <c r="AN2107" s="133"/>
      <c r="AO2107" s="133"/>
      <c r="AP2107" s="133"/>
      <c r="AQ2107" s="133"/>
      <c r="AR2107" s="133"/>
      <c r="AS2107" s="124"/>
      <c r="AT2107" s="134"/>
      <c r="AU2107" s="141"/>
    </row>
    <row r="2108" spans="31:47" ht="12">
      <c r="AE2108" s="131"/>
      <c r="AF2108" s="132"/>
      <c r="AG2108" s="133"/>
      <c r="AH2108" s="133"/>
      <c r="AI2108" s="133"/>
      <c r="AJ2108" s="133"/>
      <c r="AK2108" s="133"/>
      <c r="AL2108" s="133"/>
      <c r="AM2108" s="133"/>
      <c r="AN2108" s="133"/>
      <c r="AO2108" s="133"/>
      <c r="AP2108" s="133"/>
      <c r="AQ2108" s="133"/>
      <c r="AR2108" s="133"/>
      <c r="AS2108" s="124"/>
      <c r="AT2108" s="134"/>
      <c r="AU2108" s="141"/>
    </row>
    <row r="2109" spans="31:47" ht="12">
      <c r="AE2109" s="131"/>
      <c r="AF2109" s="132"/>
      <c r="AG2109" s="133"/>
      <c r="AH2109" s="133"/>
      <c r="AI2109" s="133"/>
      <c r="AJ2109" s="133"/>
      <c r="AK2109" s="133"/>
      <c r="AL2109" s="133"/>
      <c r="AM2109" s="133"/>
      <c r="AN2109" s="133"/>
      <c r="AO2109" s="133"/>
      <c r="AP2109" s="133"/>
      <c r="AQ2109" s="133"/>
      <c r="AR2109" s="133"/>
      <c r="AS2109" s="124"/>
      <c r="AT2109" s="134"/>
      <c r="AU2109" s="141"/>
    </row>
    <row r="2110" spans="31:47" ht="12">
      <c r="AE2110" s="131"/>
      <c r="AF2110" s="132"/>
      <c r="AG2110" s="133"/>
      <c r="AH2110" s="133"/>
      <c r="AI2110" s="133"/>
      <c r="AJ2110" s="133"/>
      <c r="AK2110" s="133"/>
      <c r="AL2110" s="133"/>
      <c r="AM2110" s="133"/>
      <c r="AN2110" s="133"/>
      <c r="AO2110" s="133"/>
      <c r="AP2110" s="133"/>
      <c r="AQ2110" s="133"/>
      <c r="AR2110" s="133"/>
      <c r="AS2110" s="124"/>
      <c r="AT2110" s="134"/>
      <c r="AU2110" s="141"/>
    </row>
    <row r="2111" spans="31:47" ht="12">
      <c r="AE2111" s="131"/>
      <c r="AF2111" s="132"/>
      <c r="AG2111" s="133"/>
      <c r="AH2111" s="133"/>
      <c r="AI2111" s="133"/>
      <c r="AJ2111" s="133"/>
      <c r="AK2111" s="133"/>
      <c r="AL2111" s="133"/>
      <c r="AM2111" s="133"/>
      <c r="AN2111" s="133"/>
      <c r="AO2111" s="133"/>
      <c r="AP2111" s="133"/>
      <c r="AQ2111" s="133"/>
      <c r="AR2111" s="133"/>
      <c r="AS2111" s="124"/>
      <c r="AT2111" s="134"/>
      <c r="AU2111" s="141"/>
    </row>
    <row r="2112" spans="31:47" ht="12">
      <c r="AE2112" s="131"/>
      <c r="AF2112" s="132"/>
      <c r="AG2112" s="133"/>
      <c r="AH2112" s="133"/>
      <c r="AI2112" s="133"/>
      <c r="AJ2112" s="133"/>
      <c r="AK2112" s="133"/>
      <c r="AL2112" s="133"/>
      <c r="AM2112" s="133"/>
      <c r="AN2112" s="133"/>
      <c r="AO2112" s="133"/>
      <c r="AP2112" s="133"/>
      <c r="AQ2112" s="133"/>
      <c r="AR2112" s="133"/>
      <c r="AS2112" s="124"/>
      <c r="AT2112" s="134"/>
      <c r="AU2112" s="141"/>
    </row>
    <row r="2113" spans="31:47" ht="12">
      <c r="AE2113" s="131"/>
      <c r="AF2113" s="132"/>
      <c r="AG2113" s="133"/>
      <c r="AH2113" s="133"/>
      <c r="AI2113" s="133"/>
      <c r="AJ2113" s="133"/>
      <c r="AK2113" s="133"/>
      <c r="AL2113" s="133"/>
      <c r="AM2113" s="133"/>
      <c r="AN2113" s="133"/>
      <c r="AO2113" s="133"/>
      <c r="AP2113" s="133"/>
      <c r="AQ2113" s="133"/>
      <c r="AR2113" s="133"/>
      <c r="AS2113" s="124"/>
      <c r="AT2113" s="134"/>
      <c r="AU2113" s="141"/>
    </row>
    <row r="2114" spans="31:47" ht="12">
      <c r="AE2114" s="131"/>
      <c r="AF2114" s="132"/>
      <c r="AG2114" s="133"/>
      <c r="AH2114" s="133"/>
      <c r="AI2114" s="133"/>
      <c r="AJ2114" s="133"/>
      <c r="AK2114" s="133"/>
      <c r="AL2114" s="133"/>
      <c r="AM2114" s="133"/>
      <c r="AN2114" s="133"/>
      <c r="AO2114" s="133"/>
      <c r="AP2114" s="133"/>
      <c r="AQ2114" s="133"/>
      <c r="AR2114" s="133"/>
      <c r="AS2114" s="124"/>
      <c r="AT2114" s="134"/>
      <c r="AU2114" s="141"/>
    </row>
    <row r="2115" spans="31:47" ht="12">
      <c r="AE2115" s="131"/>
      <c r="AF2115" s="132"/>
      <c r="AG2115" s="133"/>
      <c r="AH2115" s="133"/>
      <c r="AI2115" s="133"/>
      <c r="AJ2115" s="133"/>
      <c r="AK2115" s="133"/>
      <c r="AL2115" s="133"/>
      <c r="AM2115" s="133"/>
      <c r="AN2115" s="133"/>
      <c r="AO2115" s="133"/>
      <c r="AP2115" s="133"/>
      <c r="AQ2115" s="133"/>
      <c r="AR2115" s="133"/>
      <c r="AS2115" s="124"/>
      <c r="AT2115" s="134"/>
      <c r="AU2115" s="141"/>
    </row>
    <row r="2116" spans="31:47" ht="12">
      <c r="AE2116" s="131"/>
      <c r="AF2116" s="132"/>
      <c r="AG2116" s="133"/>
      <c r="AH2116" s="133"/>
      <c r="AI2116" s="133"/>
      <c r="AJ2116" s="133"/>
      <c r="AK2116" s="133"/>
      <c r="AL2116" s="133"/>
      <c r="AM2116" s="133"/>
      <c r="AN2116" s="133"/>
      <c r="AO2116" s="133"/>
      <c r="AP2116" s="133"/>
      <c r="AQ2116" s="133"/>
      <c r="AR2116" s="133"/>
      <c r="AS2116" s="124"/>
      <c r="AT2116" s="134"/>
      <c r="AU2116" s="141"/>
    </row>
    <row r="2117" spans="31:47" ht="12">
      <c r="AE2117" s="131"/>
      <c r="AF2117" s="132"/>
      <c r="AG2117" s="133"/>
      <c r="AH2117" s="133"/>
      <c r="AI2117" s="133"/>
      <c r="AJ2117" s="133"/>
      <c r="AK2117" s="133"/>
      <c r="AL2117" s="133"/>
      <c r="AM2117" s="133"/>
      <c r="AN2117" s="133"/>
      <c r="AO2117" s="133"/>
      <c r="AP2117" s="133"/>
      <c r="AQ2117" s="133"/>
      <c r="AR2117" s="133"/>
      <c r="AS2117" s="124"/>
      <c r="AT2117" s="134"/>
      <c r="AU2117" s="141"/>
    </row>
    <row r="2118" spans="31:47" ht="12">
      <c r="AE2118" s="131"/>
      <c r="AF2118" s="132"/>
      <c r="AG2118" s="133"/>
      <c r="AH2118" s="133"/>
      <c r="AI2118" s="133"/>
      <c r="AJ2118" s="133"/>
      <c r="AK2118" s="133"/>
      <c r="AL2118" s="133"/>
      <c r="AM2118" s="133"/>
      <c r="AN2118" s="133"/>
      <c r="AO2118" s="133"/>
      <c r="AP2118" s="133"/>
      <c r="AQ2118" s="133"/>
      <c r="AR2118" s="133"/>
      <c r="AS2118" s="124"/>
      <c r="AT2118" s="134"/>
      <c r="AU2118" s="141"/>
    </row>
    <row r="2119" spans="31:47" ht="12">
      <c r="AE2119" s="131"/>
      <c r="AF2119" s="132"/>
      <c r="AG2119" s="133"/>
      <c r="AH2119" s="133"/>
      <c r="AI2119" s="133"/>
      <c r="AJ2119" s="133"/>
      <c r="AK2119" s="133"/>
      <c r="AL2119" s="133"/>
      <c r="AM2119" s="133"/>
      <c r="AN2119" s="133"/>
      <c r="AO2119" s="133"/>
      <c r="AP2119" s="133"/>
      <c r="AQ2119" s="133"/>
      <c r="AR2119" s="133"/>
      <c r="AS2119" s="124"/>
      <c r="AT2119" s="134"/>
      <c r="AU2119" s="141"/>
    </row>
    <row r="2120" spans="31:47" ht="12">
      <c r="AE2120" s="131"/>
      <c r="AF2120" s="132"/>
      <c r="AG2120" s="133"/>
      <c r="AH2120" s="133"/>
      <c r="AI2120" s="133"/>
      <c r="AJ2120" s="133"/>
      <c r="AK2120" s="133"/>
      <c r="AL2120" s="133"/>
      <c r="AM2120" s="133"/>
      <c r="AN2120" s="133"/>
      <c r="AO2120" s="133"/>
      <c r="AP2120" s="133"/>
      <c r="AQ2120" s="133"/>
      <c r="AR2120" s="133"/>
      <c r="AS2120" s="124"/>
      <c r="AT2120" s="134"/>
      <c r="AU2120" s="141"/>
    </row>
    <row r="2121" spans="31:47" ht="12">
      <c r="AE2121" s="131"/>
      <c r="AF2121" s="132"/>
      <c r="AG2121" s="133"/>
      <c r="AH2121" s="133"/>
      <c r="AI2121" s="133"/>
      <c r="AJ2121" s="133"/>
      <c r="AK2121" s="133"/>
      <c r="AL2121" s="133"/>
      <c r="AM2121" s="133"/>
      <c r="AN2121" s="133"/>
      <c r="AO2121" s="133"/>
      <c r="AP2121" s="133"/>
      <c r="AQ2121" s="133"/>
      <c r="AR2121" s="133"/>
      <c r="AS2121" s="124"/>
      <c r="AT2121" s="134"/>
      <c r="AU2121" s="141"/>
    </row>
    <row r="2122" spans="31:47" ht="12">
      <c r="AE2122" s="131"/>
      <c r="AF2122" s="132"/>
      <c r="AG2122" s="133"/>
      <c r="AH2122" s="133"/>
      <c r="AI2122" s="133"/>
      <c r="AJ2122" s="133"/>
      <c r="AK2122" s="133"/>
      <c r="AL2122" s="133"/>
      <c r="AM2122" s="133"/>
      <c r="AN2122" s="133"/>
      <c r="AO2122" s="133"/>
      <c r="AP2122" s="133"/>
      <c r="AQ2122" s="133"/>
      <c r="AR2122" s="133"/>
      <c r="AS2122" s="124"/>
      <c r="AT2122" s="134"/>
      <c r="AU2122" s="141"/>
    </row>
    <row r="2123" spans="31:47" ht="12">
      <c r="AE2123" s="131"/>
      <c r="AF2123" s="132"/>
      <c r="AG2123" s="133"/>
      <c r="AH2123" s="133"/>
      <c r="AI2123" s="133"/>
      <c r="AJ2123" s="133"/>
      <c r="AK2123" s="133"/>
      <c r="AL2123" s="133"/>
      <c r="AM2123" s="133"/>
      <c r="AN2123" s="133"/>
      <c r="AO2123" s="133"/>
      <c r="AP2123" s="133"/>
      <c r="AQ2123" s="133"/>
      <c r="AR2123" s="133"/>
      <c r="AS2123" s="124"/>
      <c r="AT2123" s="134"/>
      <c r="AU2123" s="141"/>
    </row>
    <row r="2124" spans="31:47" ht="12">
      <c r="AE2124" s="131"/>
      <c r="AF2124" s="132"/>
      <c r="AG2124" s="133"/>
      <c r="AH2124" s="133"/>
      <c r="AI2124" s="133"/>
      <c r="AJ2124" s="133"/>
      <c r="AK2124" s="133"/>
      <c r="AL2124" s="133"/>
      <c r="AM2124" s="133"/>
      <c r="AN2124" s="133"/>
      <c r="AO2124" s="133"/>
      <c r="AP2124" s="133"/>
      <c r="AQ2124" s="133"/>
      <c r="AR2124" s="133"/>
      <c r="AS2124" s="124"/>
      <c r="AT2124" s="134"/>
      <c r="AU2124" s="141"/>
    </row>
    <row r="2125" spans="31:47" ht="12">
      <c r="AE2125" s="131"/>
      <c r="AF2125" s="132"/>
      <c r="AG2125" s="133"/>
      <c r="AH2125" s="133"/>
      <c r="AI2125" s="133"/>
      <c r="AJ2125" s="133"/>
      <c r="AK2125" s="133"/>
      <c r="AL2125" s="133"/>
      <c r="AM2125" s="133"/>
      <c r="AN2125" s="133"/>
      <c r="AO2125" s="133"/>
      <c r="AP2125" s="133"/>
      <c r="AQ2125" s="133"/>
      <c r="AR2125" s="133"/>
      <c r="AS2125" s="124"/>
      <c r="AT2125" s="134"/>
      <c r="AU2125" s="141"/>
    </row>
    <row r="2126" spans="31:47" ht="12">
      <c r="AE2126" s="131"/>
      <c r="AF2126" s="132"/>
      <c r="AG2126" s="133"/>
      <c r="AH2126" s="133"/>
      <c r="AI2126" s="133"/>
      <c r="AJ2126" s="133"/>
      <c r="AK2126" s="133"/>
      <c r="AL2126" s="133"/>
      <c r="AM2126" s="133"/>
      <c r="AN2126" s="133"/>
      <c r="AO2126" s="133"/>
      <c r="AP2126" s="133"/>
      <c r="AQ2126" s="133"/>
      <c r="AR2126" s="133"/>
      <c r="AS2126" s="124"/>
      <c r="AT2126" s="134"/>
      <c r="AU2126" s="141"/>
    </row>
    <row r="2127" spans="31:47" ht="12">
      <c r="AE2127" s="131"/>
      <c r="AF2127" s="132"/>
      <c r="AG2127" s="133"/>
      <c r="AH2127" s="133"/>
      <c r="AI2127" s="133"/>
      <c r="AJ2127" s="133"/>
      <c r="AK2127" s="133"/>
      <c r="AL2127" s="133"/>
      <c r="AM2127" s="133"/>
      <c r="AN2127" s="133"/>
      <c r="AO2127" s="133"/>
      <c r="AP2127" s="133"/>
      <c r="AQ2127" s="133"/>
      <c r="AR2127" s="133"/>
      <c r="AS2127" s="124"/>
      <c r="AT2127" s="134"/>
      <c r="AU2127" s="141"/>
    </row>
    <row r="2128" spans="31:47" ht="12">
      <c r="AE2128" s="131"/>
      <c r="AF2128" s="132"/>
      <c r="AG2128" s="133"/>
      <c r="AH2128" s="133"/>
      <c r="AI2128" s="133"/>
      <c r="AJ2128" s="133"/>
      <c r="AK2128" s="133"/>
      <c r="AL2128" s="133"/>
      <c r="AM2128" s="133"/>
      <c r="AN2128" s="133"/>
      <c r="AO2128" s="133"/>
      <c r="AP2128" s="133"/>
      <c r="AQ2128" s="133"/>
      <c r="AR2128" s="133"/>
      <c r="AS2128" s="124"/>
      <c r="AT2128" s="134"/>
      <c r="AU2128" s="141"/>
    </row>
    <row r="2129" spans="31:47" ht="12">
      <c r="AE2129" s="131"/>
      <c r="AF2129" s="132"/>
      <c r="AG2129" s="133"/>
      <c r="AH2129" s="133"/>
      <c r="AI2129" s="133"/>
      <c r="AJ2129" s="133"/>
      <c r="AK2129" s="133"/>
      <c r="AL2129" s="133"/>
      <c r="AM2129" s="133"/>
      <c r="AN2129" s="133"/>
      <c r="AO2129" s="133"/>
      <c r="AP2129" s="133"/>
      <c r="AQ2129" s="133"/>
      <c r="AR2129" s="133"/>
      <c r="AS2129" s="124"/>
      <c r="AT2129" s="134"/>
      <c r="AU2129" s="141"/>
    </row>
    <row r="2130" spans="31:47" ht="12">
      <c r="AE2130" s="131"/>
      <c r="AF2130" s="132"/>
      <c r="AG2130" s="133"/>
      <c r="AH2130" s="133"/>
      <c r="AI2130" s="133"/>
      <c r="AJ2130" s="133"/>
      <c r="AK2130" s="133"/>
      <c r="AL2130" s="133"/>
      <c r="AM2130" s="133"/>
      <c r="AN2130" s="133"/>
      <c r="AO2130" s="133"/>
      <c r="AP2130" s="133"/>
      <c r="AQ2130" s="133"/>
      <c r="AR2130" s="133"/>
      <c r="AS2130" s="124"/>
      <c r="AT2130" s="134"/>
      <c r="AU2130" s="141"/>
    </row>
    <row r="2131" spans="31:47" ht="12">
      <c r="AE2131" s="131"/>
      <c r="AF2131" s="132"/>
      <c r="AG2131" s="133"/>
      <c r="AH2131" s="133"/>
      <c r="AI2131" s="133"/>
      <c r="AJ2131" s="133"/>
      <c r="AK2131" s="133"/>
      <c r="AL2131" s="133"/>
      <c r="AM2131" s="133"/>
      <c r="AN2131" s="133"/>
      <c r="AO2131" s="133"/>
      <c r="AP2131" s="133"/>
      <c r="AQ2131" s="133"/>
      <c r="AR2131" s="133"/>
      <c r="AS2131" s="124"/>
      <c r="AT2131" s="134"/>
      <c r="AU2131" s="141"/>
    </row>
    <row r="2132" spans="31:47" ht="12">
      <c r="AE2132" s="131"/>
      <c r="AF2132" s="132"/>
      <c r="AG2132" s="133"/>
      <c r="AH2132" s="133"/>
      <c r="AI2132" s="133"/>
      <c r="AJ2132" s="133"/>
      <c r="AK2132" s="133"/>
      <c r="AL2132" s="133"/>
      <c r="AM2132" s="133"/>
      <c r="AN2132" s="133"/>
      <c r="AO2132" s="133"/>
      <c r="AP2132" s="133"/>
      <c r="AQ2132" s="133"/>
      <c r="AR2132" s="133"/>
      <c r="AS2132" s="124"/>
      <c r="AT2132" s="134"/>
      <c r="AU2132" s="141"/>
    </row>
    <row r="2133" spans="31:47" ht="12">
      <c r="AE2133" s="131"/>
      <c r="AF2133" s="132"/>
      <c r="AG2133" s="133"/>
      <c r="AH2133" s="133"/>
      <c r="AI2133" s="133"/>
      <c r="AJ2133" s="133"/>
      <c r="AK2133" s="133"/>
      <c r="AL2133" s="133"/>
      <c r="AM2133" s="133"/>
      <c r="AN2133" s="133"/>
      <c r="AO2133" s="133"/>
      <c r="AP2133" s="133"/>
      <c r="AQ2133" s="133"/>
      <c r="AR2133" s="133"/>
      <c r="AS2133" s="124"/>
      <c r="AT2133" s="134"/>
      <c r="AU2133" s="141"/>
    </row>
    <row r="2134" spans="31:47" ht="12">
      <c r="AE2134" s="131"/>
      <c r="AF2134" s="132"/>
      <c r="AG2134" s="133"/>
      <c r="AH2134" s="133"/>
      <c r="AI2134" s="133"/>
      <c r="AJ2134" s="133"/>
      <c r="AK2134" s="133"/>
      <c r="AL2134" s="133"/>
      <c r="AM2134" s="133"/>
      <c r="AN2134" s="133"/>
      <c r="AO2134" s="133"/>
      <c r="AP2134" s="133"/>
      <c r="AQ2134" s="133"/>
      <c r="AR2134" s="133"/>
      <c r="AS2134" s="124"/>
      <c r="AT2134" s="134"/>
      <c r="AU2134" s="141"/>
    </row>
    <row r="2135" spans="31:47" ht="12">
      <c r="AE2135" s="131"/>
      <c r="AF2135" s="132"/>
      <c r="AG2135" s="133"/>
      <c r="AH2135" s="133"/>
      <c r="AI2135" s="133"/>
      <c r="AJ2135" s="133"/>
      <c r="AK2135" s="133"/>
      <c r="AL2135" s="133"/>
      <c r="AM2135" s="133"/>
      <c r="AN2135" s="133"/>
      <c r="AO2135" s="133"/>
      <c r="AP2135" s="133"/>
      <c r="AQ2135" s="133"/>
      <c r="AR2135" s="133"/>
      <c r="AS2135" s="124"/>
      <c r="AT2135" s="134"/>
      <c r="AU2135" s="141"/>
    </row>
    <row r="2136" spans="31:47" ht="12">
      <c r="AE2136" s="131"/>
      <c r="AF2136" s="132"/>
      <c r="AG2136" s="133"/>
      <c r="AH2136" s="133"/>
      <c r="AI2136" s="133"/>
      <c r="AJ2136" s="133"/>
      <c r="AK2136" s="133"/>
      <c r="AL2136" s="133"/>
      <c r="AM2136" s="133"/>
      <c r="AN2136" s="133"/>
      <c r="AO2136" s="133"/>
      <c r="AP2136" s="133"/>
      <c r="AQ2136" s="133"/>
      <c r="AR2136" s="133"/>
      <c r="AS2136" s="124"/>
      <c r="AT2136" s="134"/>
      <c r="AU2136" s="141"/>
    </row>
    <row r="2137" spans="31:47" ht="12">
      <c r="AE2137" s="131"/>
      <c r="AF2137" s="132"/>
      <c r="AG2137" s="133"/>
      <c r="AH2137" s="133"/>
      <c r="AI2137" s="133"/>
      <c r="AJ2137" s="133"/>
      <c r="AK2137" s="133"/>
      <c r="AL2137" s="133"/>
      <c r="AM2137" s="133"/>
      <c r="AN2137" s="133"/>
      <c r="AO2137" s="133"/>
      <c r="AP2137" s="133"/>
      <c r="AQ2137" s="133"/>
      <c r="AR2137" s="133"/>
      <c r="AS2137" s="124"/>
      <c r="AT2137" s="134"/>
      <c r="AU2137" s="141"/>
    </row>
    <row r="2138" spans="31:47" ht="12">
      <c r="AE2138" s="131"/>
      <c r="AF2138" s="132"/>
      <c r="AG2138" s="133"/>
      <c r="AH2138" s="133"/>
      <c r="AI2138" s="133"/>
      <c r="AJ2138" s="133"/>
      <c r="AK2138" s="133"/>
      <c r="AL2138" s="133"/>
      <c r="AM2138" s="133"/>
      <c r="AN2138" s="133"/>
      <c r="AO2138" s="133"/>
      <c r="AP2138" s="133"/>
      <c r="AQ2138" s="133"/>
      <c r="AR2138" s="133"/>
      <c r="AS2138" s="124"/>
      <c r="AT2138" s="134"/>
      <c r="AU2138" s="141"/>
    </row>
    <row r="2139" spans="31:47" ht="12">
      <c r="AE2139" s="131"/>
      <c r="AF2139" s="132"/>
      <c r="AG2139" s="133"/>
      <c r="AH2139" s="133"/>
      <c r="AI2139" s="133"/>
      <c r="AJ2139" s="133"/>
      <c r="AK2139" s="133"/>
      <c r="AL2139" s="133"/>
      <c r="AM2139" s="133"/>
      <c r="AN2139" s="133"/>
      <c r="AO2139" s="133"/>
      <c r="AP2139" s="133"/>
      <c r="AQ2139" s="133"/>
      <c r="AR2139" s="133"/>
      <c r="AS2139" s="124"/>
      <c r="AT2139" s="134"/>
      <c r="AU2139" s="141"/>
    </row>
    <row r="2140" spans="31:47" ht="12">
      <c r="AE2140" s="131"/>
      <c r="AF2140" s="132"/>
      <c r="AG2140" s="133"/>
      <c r="AH2140" s="133"/>
      <c r="AI2140" s="133"/>
      <c r="AJ2140" s="133"/>
      <c r="AK2140" s="133"/>
      <c r="AL2140" s="133"/>
      <c r="AM2140" s="133"/>
      <c r="AN2140" s="133"/>
      <c r="AO2140" s="133"/>
      <c r="AP2140" s="133"/>
      <c r="AQ2140" s="133"/>
      <c r="AR2140" s="133"/>
      <c r="AS2140" s="124"/>
      <c r="AT2140" s="134"/>
      <c r="AU2140" s="141"/>
    </row>
    <row r="2141" spans="31:47" ht="12">
      <c r="AE2141" s="131"/>
      <c r="AF2141" s="132"/>
      <c r="AG2141" s="133"/>
      <c r="AH2141" s="133"/>
      <c r="AI2141" s="133"/>
      <c r="AJ2141" s="133"/>
      <c r="AK2141" s="133"/>
      <c r="AL2141" s="133"/>
      <c r="AM2141" s="133"/>
      <c r="AN2141" s="133"/>
      <c r="AO2141" s="133"/>
      <c r="AP2141" s="133"/>
      <c r="AQ2141" s="133"/>
      <c r="AR2141" s="133"/>
      <c r="AS2141" s="124"/>
      <c r="AT2141" s="134"/>
      <c r="AU2141" s="141"/>
    </row>
    <row r="2142" spans="31:47" ht="12">
      <c r="AE2142" s="131"/>
      <c r="AF2142" s="132"/>
      <c r="AG2142" s="133"/>
      <c r="AH2142" s="133"/>
      <c r="AI2142" s="133"/>
      <c r="AJ2142" s="133"/>
      <c r="AK2142" s="133"/>
      <c r="AL2142" s="133"/>
      <c r="AM2142" s="133"/>
      <c r="AN2142" s="133"/>
      <c r="AO2142" s="133"/>
      <c r="AP2142" s="133"/>
      <c r="AQ2142" s="133"/>
      <c r="AR2142" s="133"/>
      <c r="AS2142" s="124"/>
      <c r="AT2142" s="134"/>
      <c r="AU2142" s="141"/>
    </row>
    <row r="2143" spans="31:47" ht="12">
      <c r="AE2143" s="131"/>
      <c r="AF2143" s="132"/>
      <c r="AG2143" s="133"/>
      <c r="AH2143" s="133"/>
      <c r="AI2143" s="133"/>
      <c r="AJ2143" s="133"/>
      <c r="AK2143" s="133"/>
      <c r="AL2143" s="133"/>
      <c r="AM2143" s="133"/>
      <c r="AN2143" s="133"/>
      <c r="AO2143" s="133"/>
      <c r="AP2143" s="133"/>
      <c r="AQ2143" s="133"/>
      <c r="AR2143" s="133"/>
      <c r="AS2143" s="124"/>
      <c r="AT2143" s="134"/>
      <c r="AU2143" s="141"/>
    </row>
    <row r="2144" spans="31:47" ht="12">
      <c r="AE2144" s="131"/>
      <c r="AF2144" s="132"/>
      <c r="AG2144" s="133"/>
      <c r="AH2144" s="133"/>
      <c r="AI2144" s="133"/>
      <c r="AJ2144" s="133"/>
      <c r="AK2144" s="133"/>
      <c r="AL2144" s="133"/>
      <c r="AM2144" s="133"/>
      <c r="AN2144" s="133"/>
      <c r="AO2144" s="133"/>
      <c r="AP2144" s="133"/>
      <c r="AQ2144" s="133"/>
      <c r="AR2144" s="133"/>
      <c r="AS2144" s="124"/>
      <c r="AT2144" s="134"/>
      <c r="AU2144" s="141"/>
    </row>
    <row r="2145" spans="31:47" ht="12">
      <c r="AE2145" s="131"/>
      <c r="AF2145" s="132"/>
      <c r="AG2145" s="133"/>
      <c r="AH2145" s="133"/>
      <c r="AI2145" s="133"/>
      <c r="AJ2145" s="133"/>
      <c r="AK2145" s="133"/>
      <c r="AL2145" s="133"/>
      <c r="AM2145" s="133"/>
      <c r="AN2145" s="133"/>
      <c r="AO2145" s="133"/>
      <c r="AP2145" s="133"/>
      <c r="AQ2145" s="133"/>
      <c r="AR2145" s="133"/>
      <c r="AS2145" s="124"/>
      <c r="AT2145" s="134"/>
      <c r="AU2145" s="141"/>
    </row>
    <row r="2146" spans="31:47" ht="12">
      <c r="AE2146" s="131"/>
      <c r="AF2146" s="132"/>
      <c r="AG2146" s="133"/>
      <c r="AH2146" s="133"/>
      <c r="AI2146" s="133"/>
      <c r="AJ2146" s="133"/>
      <c r="AK2146" s="133"/>
      <c r="AL2146" s="133"/>
      <c r="AM2146" s="133"/>
      <c r="AN2146" s="133"/>
      <c r="AO2146" s="133"/>
      <c r="AP2146" s="133"/>
      <c r="AQ2146" s="133"/>
      <c r="AR2146" s="133"/>
      <c r="AS2146" s="124"/>
      <c r="AT2146" s="134"/>
      <c r="AU2146" s="141"/>
    </row>
    <row r="2147" spans="31:47" ht="12">
      <c r="AE2147" s="131"/>
      <c r="AF2147" s="132"/>
      <c r="AG2147" s="133"/>
      <c r="AH2147" s="133"/>
      <c r="AI2147" s="133"/>
      <c r="AJ2147" s="133"/>
      <c r="AK2147" s="133"/>
      <c r="AL2147" s="133"/>
      <c r="AM2147" s="133"/>
      <c r="AN2147" s="133"/>
      <c r="AO2147" s="133"/>
      <c r="AP2147" s="133"/>
      <c r="AQ2147" s="133"/>
      <c r="AR2147" s="133"/>
      <c r="AS2147" s="124"/>
      <c r="AT2147" s="134"/>
      <c r="AU2147" s="141"/>
    </row>
    <row r="2148" spans="31:47" ht="12">
      <c r="AE2148" s="131"/>
      <c r="AF2148" s="132"/>
      <c r="AG2148" s="133"/>
      <c r="AH2148" s="133"/>
      <c r="AI2148" s="133"/>
      <c r="AJ2148" s="133"/>
      <c r="AK2148" s="133"/>
      <c r="AL2148" s="133"/>
      <c r="AM2148" s="133"/>
      <c r="AN2148" s="133"/>
      <c r="AO2148" s="133"/>
      <c r="AP2148" s="133"/>
      <c r="AQ2148" s="133"/>
      <c r="AR2148" s="133"/>
      <c r="AS2148" s="124"/>
      <c r="AT2148" s="134"/>
      <c r="AU2148" s="141"/>
    </row>
    <row r="2149" spans="31:47" ht="12">
      <c r="AE2149" s="131"/>
      <c r="AF2149" s="132"/>
      <c r="AG2149" s="133"/>
      <c r="AH2149" s="133"/>
      <c r="AI2149" s="133"/>
      <c r="AJ2149" s="133"/>
      <c r="AK2149" s="133"/>
      <c r="AL2149" s="133"/>
      <c r="AM2149" s="133"/>
      <c r="AN2149" s="133"/>
      <c r="AO2149" s="133"/>
      <c r="AP2149" s="133"/>
      <c r="AQ2149" s="133"/>
      <c r="AR2149" s="133"/>
      <c r="AS2149" s="124"/>
      <c r="AT2149" s="134"/>
      <c r="AU2149" s="141"/>
    </row>
    <row r="2150" spans="31:47" ht="12">
      <c r="AE2150" s="131"/>
      <c r="AF2150" s="132"/>
      <c r="AG2150" s="133"/>
      <c r="AH2150" s="133"/>
      <c r="AI2150" s="133"/>
      <c r="AJ2150" s="133"/>
      <c r="AK2150" s="133"/>
      <c r="AL2150" s="133"/>
      <c r="AM2150" s="133"/>
      <c r="AN2150" s="133"/>
      <c r="AO2150" s="133"/>
      <c r="AP2150" s="133"/>
      <c r="AQ2150" s="133"/>
      <c r="AR2150" s="133"/>
      <c r="AS2150" s="124"/>
      <c r="AT2150" s="134"/>
      <c r="AU2150" s="141"/>
    </row>
    <row r="2151" spans="31:47" ht="12">
      <c r="AE2151" s="131"/>
      <c r="AF2151" s="132"/>
      <c r="AG2151" s="133"/>
      <c r="AH2151" s="133"/>
      <c r="AI2151" s="133"/>
      <c r="AJ2151" s="133"/>
      <c r="AK2151" s="133"/>
      <c r="AL2151" s="133"/>
      <c r="AM2151" s="133"/>
      <c r="AN2151" s="133"/>
      <c r="AO2151" s="133"/>
      <c r="AP2151" s="133"/>
      <c r="AQ2151" s="133"/>
      <c r="AR2151" s="133"/>
      <c r="AS2151" s="124"/>
      <c r="AT2151" s="134"/>
      <c r="AU2151" s="141"/>
    </row>
    <row r="2152" spans="31:47" ht="12">
      <c r="AE2152" s="131"/>
      <c r="AF2152" s="132"/>
      <c r="AG2152" s="133"/>
      <c r="AH2152" s="133"/>
      <c r="AI2152" s="133"/>
      <c r="AJ2152" s="133"/>
      <c r="AK2152" s="133"/>
      <c r="AL2152" s="133"/>
      <c r="AM2152" s="133"/>
      <c r="AN2152" s="133"/>
      <c r="AO2152" s="133"/>
      <c r="AP2152" s="133"/>
      <c r="AQ2152" s="133"/>
      <c r="AR2152" s="133"/>
      <c r="AS2152" s="124"/>
      <c r="AT2152" s="134"/>
      <c r="AU2152" s="141"/>
    </row>
    <row r="2153" spans="31:47" ht="12">
      <c r="AE2153" s="131"/>
      <c r="AF2153" s="132"/>
      <c r="AG2153" s="133"/>
      <c r="AH2153" s="133"/>
      <c r="AI2153" s="133"/>
      <c r="AJ2153" s="133"/>
      <c r="AK2153" s="133"/>
      <c r="AL2153" s="133"/>
      <c r="AM2153" s="133"/>
      <c r="AN2153" s="133"/>
      <c r="AO2153" s="133"/>
      <c r="AP2153" s="133"/>
      <c r="AQ2153" s="133"/>
      <c r="AR2153" s="133"/>
      <c r="AS2153" s="124"/>
      <c r="AT2153" s="134"/>
      <c r="AU2153" s="141"/>
    </row>
    <row r="2154" spans="31:47" ht="12">
      <c r="AE2154" s="131"/>
      <c r="AF2154" s="132"/>
      <c r="AG2154" s="133"/>
      <c r="AH2154" s="133"/>
      <c r="AI2154" s="133"/>
      <c r="AJ2154" s="133"/>
      <c r="AK2154" s="133"/>
      <c r="AL2154" s="133"/>
      <c r="AM2154" s="133"/>
      <c r="AN2154" s="133"/>
      <c r="AO2154" s="133"/>
      <c r="AP2154" s="133"/>
      <c r="AQ2154" s="133"/>
      <c r="AR2154" s="133"/>
      <c r="AS2154" s="124"/>
      <c r="AT2154" s="134"/>
      <c r="AU2154" s="141"/>
    </row>
    <row r="2155" spans="31:47" ht="12">
      <c r="AE2155" s="131"/>
      <c r="AF2155" s="132"/>
      <c r="AG2155" s="133"/>
      <c r="AH2155" s="133"/>
      <c r="AI2155" s="133"/>
      <c r="AJ2155" s="133"/>
      <c r="AK2155" s="133"/>
      <c r="AL2155" s="133"/>
      <c r="AM2155" s="133"/>
      <c r="AN2155" s="133"/>
      <c r="AO2155" s="133"/>
      <c r="AP2155" s="133"/>
      <c r="AQ2155" s="133"/>
      <c r="AR2155" s="133"/>
      <c r="AS2155" s="124"/>
      <c r="AT2155" s="134"/>
      <c r="AU2155" s="141"/>
    </row>
    <row r="2156" spans="31:47" ht="12">
      <c r="AE2156" s="131"/>
      <c r="AF2156" s="132"/>
      <c r="AG2156" s="133"/>
      <c r="AH2156" s="133"/>
      <c r="AI2156" s="133"/>
      <c r="AJ2156" s="133"/>
      <c r="AK2156" s="133"/>
      <c r="AL2156" s="133"/>
      <c r="AM2156" s="133"/>
      <c r="AN2156" s="133"/>
      <c r="AO2156" s="133"/>
      <c r="AP2156" s="133"/>
      <c r="AQ2156" s="133"/>
      <c r="AR2156" s="133"/>
      <c r="AS2156" s="124"/>
      <c r="AT2156" s="134"/>
      <c r="AU2156" s="141"/>
    </row>
    <row r="2157" spans="31:47" ht="12">
      <c r="AE2157" s="131"/>
      <c r="AF2157" s="132"/>
      <c r="AG2157" s="133"/>
      <c r="AH2157" s="133"/>
      <c r="AI2157" s="133"/>
      <c r="AJ2157" s="133"/>
      <c r="AK2157" s="133"/>
      <c r="AL2157" s="133"/>
      <c r="AM2157" s="133"/>
      <c r="AN2157" s="133"/>
      <c r="AO2157" s="133"/>
      <c r="AP2157" s="133"/>
      <c r="AQ2157" s="133"/>
      <c r="AR2157" s="133"/>
      <c r="AS2157" s="124"/>
      <c r="AT2157" s="134"/>
      <c r="AU2157" s="141"/>
    </row>
    <row r="2158" spans="31:47" ht="12">
      <c r="AE2158" s="131"/>
      <c r="AF2158" s="132"/>
      <c r="AG2158" s="133"/>
      <c r="AH2158" s="133"/>
      <c r="AI2158" s="133"/>
      <c r="AJ2158" s="133"/>
      <c r="AK2158" s="133"/>
      <c r="AL2158" s="133"/>
      <c r="AM2158" s="133"/>
      <c r="AN2158" s="133"/>
      <c r="AO2158" s="133"/>
      <c r="AP2158" s="133"/>
      <c r="AQ2158" s="133"/>
      <c r="AR2158" s="133"/>
      <c r="AS2158" s="124"/>
      <c r="AT2158" s="134"/>
      <c r="AU2158" s="141"/>
    </row>
    <row r="2159" spans="31:47" ht="12">
      <c r="AE2159" s="131"/>
      <c r="AF2159" s="132"/>
      <c r="AG2159" s="133"/>
      <c r="AH2159" s="133"/>
      <c r="AI2159" s="133"/>
      <c r="AJ2159" s="133"/>
      <c r="AK2159" s="133"/>
      <c r="AL2159" s="133"/>
      <c r="AM2159" s="133"/>
      <c r="AN2159" s="133"/>
      <c r="AO2159" s="133"/>
      <c r="AP2159" s="133"/>
      <c r="AQ2159" s="133"/>
      <c r="AR2159" s="133"/>
      <c r="AS2159" s="124"/>
      <c r="AT2159" s="134"/>
      <c r="AU2159" s="141"/>
    </row>
    <row r="2160" spans="31:47" ht="12">
      <c r="AE2160" s="131"/>
      <c r="AF2160" s="132"/>
      <c r="AG2160" s="133"/>
      <c r="AH2160" s="133"/>
      <c r="AI2160" s="133"/>
      <c r="AJ2160" s="133"/>
      <c r="AK2160" s="133"/>
      <c r="AL2160" s="133"/>
      <c r="AM2160" s="133"/>
      <c r="AN2160" s="133"/>
      <c r="AO2160" s="133"/>
      <c r="AP2160" s="133"/>
      <c r="AQ2160" s="133"/>
      <c r="AR2160" s="133"/>
      <c r="AS2160" s="124"/>
      <c r="AT2160" s="134"/>
      <c r="AU2160" s="141"/>
    </row>
    <row r="2161" spans="31:47" ht="12">
      <c r="AE2161" s="131"/>
      <c r="AF2161" s="132"/>
      <c r="AG2161" s="133"/>
      <c r="AH2161" s="133"/>
      <c r="AI2161" s="133"/>
      <c r="AJ2161" s="133"/>
      <c r="AK2161" s="133"/>
      <c r="AL2161" s="133"/>
      <c r="AM2161" s="133"/>
      <c r="AN2161" s="133"/>
      <c r="AO2161" s="133"/>
      <c r="AP2161" s="133"/>
      <c r="AQ2161" s="133"/>
      <c r="AR2161" s="133"/>
      <c r="AS2161" s="124"/>
      <c r="AT2161" s="134"/>
      <c r="AU2161" s="141"/>
    </row>
    <row r="2162" spans="31:47" ht="12">
      <c r="AE2162" s="131"/>
      <c r="AF2162" s="132"/>
      <c r="AG2162" s="133"/>
      <c r="AH2162" s="133"/>
      <c r="AI2162" s="133"/>
      <c r="AJ2162" s="133"/>
      <c r="AK2162" s="133"/>
      <c r="AL2162" s="133"/>
      <c r="AM2162" s="133"/>
      <c r="AN2162" s="133"/>
      <c r="AO2162" s="133"/>
      <c r="AP2162" s="133"/>
      <c r="AQ2162" s="133"/>
      <c r="AR2162" s="133"/>
      <c r="AS2162" s="124"/>
      <c r="AT2162" s="134"/>
      <c r="AU2162" s="141"/>
    </row>
    <row r="2163" spans="31:47" ht="12">
      <c r="AE2163" s="131"/>
      <c r="AF2163" s="132"/>
      <c r="AG2163" s="133"/>
      <c r="AH2163" s="133"/>
      <c r="AI2163" s="133"/>
      <c r="AJ2163" s="133"/>
      <c r="AK2163" s="133"/>
      <c r="AL2163" s="133"/>
      <c r="AM2163" s="133"/>
      <c r="AN2163" s="133"/>
      <c r="AO2163" s="133"/>
      <c r="AP2163" s="133"/>
      <c r="AQ2163" s="133"/>
      <c r="AR2163" s="133"/>
      <c r="AS2163" s="124"/>
      <c r="AT2163" s="134"/>
      <c r="AU2163" s="141"/>
    </row>
    <row r="2164" spans="31:47" ht="12">
      <c r="AE2164" s="131"/>
      <c r="AF2164" s="132"/>
      <c r="AG2164" s="133"/>
      <c r="AH2164" s="133"/>
      <c r="AI2164" s="133"/>
      <c r="AJ2164" s="133"/>
      <c r="AK2164" s="133"/>
      <c r="AL2164" s="133"/>
      <c r="AM2164" s="133"/>
      <c r="AN2164" s="133"/>
      <c r="AO2164" s="133"/>
      <c r="AP2164" s="133"/>
      <c r="AQ2164" s="133"/>
      <c r="AR2164" s="133"/>
      <c r="AS2164" s="124"/>
      <c r="AT2164" s="134"/>
      <c r="AU2164" s="141"/>
    </row>
    <row r="2165" spans="31:47" ht="12">
      <c r="AE2165" s="131"/>
      <c r="AF2165" s="132"/>
      <c r="AG2165" s="133"/>
      <c r="AH2165" s="133"/>
      <c r="AI2165" s="133"/>
      <c r="AJ2165" s="133"/>
      <c r="AK2165" s="133"/>
      <c r="AL2165" s="133"/>
      <c r="AM2165" s="133"/>
      <c r="AN2165" s="133"/>
      <c r="AO2165" s="133"/>
      <c r="AP2165" s="133"/>
      <c r="AQ2165" s="133"/>
      <c r="AR2165" s="133"/>
      <c r="AS2165" s="124"/>
      <c r="AT2165" s="134"/>
      <c r="AU2165" s="141"/>
    </row>
    <row r="2166" spans="31:47" ht="12">
      <c r="AE2166" s="131"/>
      <c r="AF2166" s="132"/>
      <c r="AG2166" s="133"/>
      <c r="AH2166" s="133"/>
      <c r="AI2166" s="133"/>
      <c r="AJ2166" s="133"/>
      <c r="AK2166" s="133"/>
      <c r="AL2166" s="133"/>
      <c r="AM2166" s="133"/>
      <c r="AN2166" s="133"/>
      <c r="AO2166" s="133"/>
      <c r="AP2166" s="133"/>
      <c r="AQ2166" s="133"/>
      <c r="AR2166" s="133"/>
      <c r="AS2166" s="124"/>
      <c r="AT2166" s="134"/>
      <c r="AU2166" s="141"/>
    </row>
    <row r="2167" spans="31:47" ht="12">
      <c r="AE2167" s="131"/>
      <c r="AF2167" s="132"/>
      <c r="AG2167" s="133"/>
      <c r="AH2167" s="133"/>
      <c r="AI2167" s="133"/>
      <c r="AJ2167" s="133"/>
      <c r="AK2167" s="133"/>
      <c r="AL2167" s="133"/>
      <c r="AM2167" s="133"/>
      <c r="AN2167" s="133"/>
      <c r="AO2167" s="133"/>
      <c r="AP2167" s="133"/>
      <c r="AQ2167" s="133"/>
      <c r="AR2167" s="133"/>
      <c r="AS2167" s="124"/>
      <c r="AT2167" s="134"/>
      <c r="AU2167" s="141"/>
    </row>
    <row r="2168" spans="31:47" ht="12">
      <c r="AE2168" s="131"/>
      <c r="AF2168" s="132"/>
      <c r="AG2168" s="133"/>
      <c r="AH2168" s="133"/>
      <c r="AI2168" s="133"/>
      <c r="AJ2168" s="133"/>
      <c r="AK2168" s="133"/>
      <c r="AL2168" s="133"/>
      <c r="AM2168" s="133"/>
      <c r="AN2168" s="133"/>
      <c r="AO2168" s="133"/>
      <c r="AP2168" s="133"/>
      <c r="AQ2168" s="133"/>
      <c r="AR2168" s="133"/>
      <c r="AS2168" s="124"/>
      <c r="AT2168" s="134"/>
      <c r="AU2168" s="141"/>
    </row>
    <row r="2169" spans="31:47" ht="12">
      <c r="AE2169" s="131"/>
      <c r="AF2169" s="132"/>
      <c r="AG2169" s="133"/>
      <c r="AH2169" s="133"/>
      <c r="AI2169" s="133"/>
      <c r="AJ2169" s="133"/>
      <c r="AK2169" s="133"/>
      <c r="AL2169" s="133"/>
      <c r="AM2169" s="133"/>
      <c r="AN2169" s="133"/>
      <c r="AO2169" s="133"/>
      <c r="AP2169" s="133"/>
      <c r="AQ2169" s="133"/>
      <c r="AR2169" s="133"/>
      <c r="AS2169" s="124"/>
      <c r="AT2169" s="134"/>
      <c r="AU2169" s="141"/>
    </row>
    <row r="2170" spans="31:47" ht="12">
      <c r="AE2170" s="131"/>
      <c r="AF2170" s="132"/>
      <c r="AG2170" s="133"/>
      <c r="AH2170" s="133"/>
      <c r="AI2170" s="133"/>
      <c r="AJ2170" s="133"/>
      <c r="AK2170" s="133"/>
      <c r="AL2170" s="133"/>
      <c r="AM2170" s="133"/>
      <c r="AN2170" s="133"/>
      <c r="AO2170" s="133"/>
      <c r="AP2170" s="133"/>
      <c r="AQ2170" s="133"/>
      <c r="AR2170" s="133"/>
      <c r="AS2170" s="124"/>
      <c r="AT2170" s="134"/>
      <c r="AU2170" s="141"/>
    </row>
    <row r="2171" spans="31:47" ht="12">
      <c r="AE2171" s="131"/>
      <c r="AF2171" s="132"/>
      <c r="AG2171" s="133"/>
      <c r="AH2171" s="133"/>
      <c r="AI2171" s="133"/>
      <c r="AJ2171" s="133"/>
      <c r="AK2171" s="133"/>
      <c r="AL2171" s="133"/>
      <c r="AM2171" s="133"/>
      <c r="AN2171" s="133"/>
      <c r="AO2171" s="133"/>
      <c r="AP2171" s="133"/>
      <c r="AQ2171" s="133"/>
      <c r="AR2171" s="133"/>
      <c r="AS2171" s="124"/>
      <c r="AT2171" s="134"/>
      <c r="AU2171" s="141"/>
    </row>
    <row r="2172" spans="31:47" ht="12">
      <c r="AE2172" s="131"/>
      <c r="AF2172" s="132"/>
      <c r="AG2172" s="133"/>
      <c r="AH2172" s="133"/>
      <c r="AI2172" s="133"/>
      <c r="AJ2172" s="133"/>
      <c r="AK2172" s="133"/>
      <c r="AL2172" s="133"/>
      <c r="AM2172" s="133"/>
      <c r="AN2172" s="133"/>
      <c r="AO2172" s="133"/>
      <c r="AP2172" s="133"/>
      <c r="AQ2172" s="133"/>
      <c r="AR2172" s="133"/>
      <c r="AS2172" s="124"/>
      <c r="AT2172" s="134"/>
      <c r="AU2172" s="141"/>
    </row>
    <row r="2173" spans="31:47" ht="12">
      <c r="AE2173" s="131"/>
      <c r="AF2173" s="132"/>
      <c r="AG2173" s="133"/>
      <c r="AH2173" s="133"/>
      <c r="AI2173" s="133"/>
      <c r="AJ2173" s="133"/>
      <c r="AK2173" s="133"/>
      <c r="AL2173" s="133"/>
      <c r="AM2173" s="133"/>
      <c r="AN2173" s="133"/>
      <c r="AO2173" s="133"/>
      <c r="AP2173" s="133"/>
      <c r="AQ2173" s="133"/>
      <c r="AR2173" s="133"/>
      <c r="AS2173" s="124"/>
      <c r="AT2173" s="134"/>
      <c r="AU2173" s="141"/>
    </row>
    <row r="2174" spans="31:47" ht="12">
      <c r="AE2174" s="131"/>
      <c r="AF2174" s="132"/>
      <c r="AG2174" s="133"/>
      <c r="AH2174" s="133"/>
      <c r="AI2174" s="133"/>
      <c r="AJ2174" s="133"/>
      <c r="AK2174" s="133"/>
      <c r="AL2174" s="133"/>
      <c r="AM2174" s="133"/>
      <c r="AN2174" s="133"/>
      <c r="AO2174" s="133"/>
      <c r="AP2174" s="133"/>
      <c r="AQ2174" s="133"/>
      <c r="AR2174" s="133"/>
      <c r="AS2174" s="124"/>
      <c r="AT2174" s="134"/>
      <c r="AU2174" s="141"/>
    </row>
    <row r="2175" spans="31:47" ht="12">
      <c r="AE2175" s="131"/>
      <c r="AF2175" s="132"/>
      <c r="AG2175" s="133"/>
      <c r="AH2175" s="133"/>
      <c r="AI2175" s="133"/>
      <c r="AJ2175" s="133"/>
      <c r="AK2175" s="133"/>
      <c r="AL2175" s="133"/>
      <c r="AM2175" s="133"/>
      <c r="AN2175" s="133"/>
      <c r="AO2175" s="133"/>
      <c r="AP2175" s="133"/>
      <c r="AQ2175" s="133"/>
      <c r="AR2175" s="133"/>
      <c r="AS2175" s="124"/>
      <c r="AT2175" s="134"/>
      <c r="AU2175" s="141"/>
    </row>
    <row r="2176" spans="31:47" ht="12">
      <c r="AE2176" s="131"/>
      <c r="AF2176" s="132"/>
      <c r="AG2176" s="133"/>
      <c r="AH2176" s="133"/>
      <c r="AI2176" s="133"/>
      <c r="AJ2176" s="133"/>
      <c r="AK2176" s="133"/>
      <c r="AL2176" s="133"/>
      <c r="AM2176" s="133"/>
      <c r="AN2176" s="133"/>
      <c r="AO2176" s="133"/>
      <c r="AP2176" s="133"/>
      <c r="AQ2176" s="133"/>
      <c r="AR2176" s="133"/>
      <c r="AS2176" s="124"/>
      <c r="AT2176" s="134"/>
      <c r="AU2176" s="141"/>
    </row>
    <row r="2177" spans="31:47" ht="12">
      <c r="AE2177" s="131"/>
      <c r="AF2177" s="132"/>
      <c r="AG2177" s="133"/>
      <c r="AH2177" s="133"/>
      <c r="AI2177" s="133"/>
      <c r="AJ2177" s="133"/>
      <c r="AK2177" s="133"/>
      <c r="AL2177" s="133"/>
      <c r="AM2177" s="133"/>
      <c r="AN2177" s="133"/>
      <c r="AO2177" s="133"/>
      <c r="AP2177" s="133"/>
      <c r="AQ2177" s="133"/>
      <c r="AR2177" s="133"/>
      <c r="AS2177" s="124"/>
      <c r="AT2177" s="134"/>
      <c r="AU2177" s="141"/>
    </row>
    <row r="2178" spans="31:47" ht="12">
      <c r="AE2178" s="131"/>
      <c r="AF2178" s="132"/>
      <c r="AG2178" s="133"/>
      <c r="AH2178" s="133"/>
      <c r="AI2178" s="133"/>
      <c r="AJ2178" s="133"/>
      <c r="AK2178" s="133"/>
      <c r="AL2178" s="133"/>
      <c r="AM2178" s="133"/>
      <c r="AN2178" s="133"/>
      <c r="AO2178" s="133"/>
      <c r="AP2178" s="133"/>
      <c r="AQ2178" s="133"/>
      <c r="AR2178" s="133"/>
      <c r="AS2178" s="124"/>
      <c r="AT2178" s="134"/>
      <c r="AU2178" s="141"/>
    </row>
    <row r="2179" spans="31:47" ht="12">
      <c r="AE2179" s="131"/>
      <c r="AF2179" s="132"/>
      <c r="AG2179" s="133"/>
      <c r="AH2179" s="133"/>
      <c r="AI2179" s="133"/>
      <c r="AJ2179" s="133"/>
      <c r="AK2179" s="133"/>
      <c r="AL2179" s="133"/>
      <c r="AM2179" s="133"/>
      <c r="AN2179" s="133"/>
      <c r="AO2179" s="133"/>
      <c r="AP2179" s="133"/>
      <c r="AQ2179" s="133"/>
      <c r="AR2179" s="133"/>
      <c r="AS2179" s="124"/>
      <c r="AT2179" s="134"/>
      <c r="AU2179" s="141"/>
    </row>
    <row r="2180" spans="31:47" ht="12">
      <c r="AE2180" s="131"/>
      <c r="AF2180" s="132"/>
      <c r="AG2180" s="133"/>
      <c r="AH2180" s="133"/>
      <c r="AI2180" s="133"/>
      <c r="AJ2180" s="133"/>
      <c r="AK2180" s="133"/>
      <c r="AL2180" s="133"/>
      <c r="AM2180" s="133"/>
      <c r="AN2180" s="133"/>
      <c r="AO2180" s="133"/>
      <c r="AP2180" s="133"/>
      <c r="AQ2180" s="133"/>
      <c r="AR2180" s="133"/>
      <c r="AS2180" s="124"/>
      <c r="AT2180" s="134"/>
      <c r="AU2180" s="141"/>
    </row>
    <row r="2181" spans="31:47" ht="12">
      <c r="AE2181" s="131"/>
      <c r="AF2181" s="132"/>
      <c r="AG2181" s="133"/>
      <c r="AH2181" s="133"/>
      <c r="AI2181" s="133"/>
      <c r="AJ2181" s="133"/>
      <c r="AK2181" s="133"/>
      <c r="AL2181" s="133"/>
      <c r="AM2181" s="133"/>
      <c r="AN2181" s="133"/>
      <c r="AO2181" s="133"/>
      <c r="AP2181" s="133"/>
      <c r="AQ2181" s="133"/>
      <c r="AR2181" s="133"/>
      <c r="AS2181" s="124"/>
      <c r="AT2181" s="134"/>
      <c r="AU2181" s="141"/>
    </row>
    <row r="2182" spans="31:47" ht="12">
      <c r="AE2182" s="131"/>
      <c r="AF2182" s="132"/>
      <c r="AG2182" s="133"/>
      <c r="AH2182" s="133"/>
      <c r="AI2182" s="133"/>
      <c r="AJ2182" s="133"/>
      <c r="AK2182" s="133"/>
      <c r="AL2182" s="133"/>
      <c r="AM2182" s="133"/>
      <c r="AN2182" s="133"/>
      <c r="AO2182" s="133"/>
      <c r="AP2182" s="133"/>
      <c r="AQ2182" s="133"/>
      <c r="AR2182" s="133"/>
      <c r="AS2182" s="124"/>
      <c r="AT2182" s="134"/>
      <c r="AU2182" s="141"/>
    </row>
    <row r="2183" spans="31:47" ht="12">
      <c r="AE2183" s="131"/>
      <c r="AF2183" s="132"/>
      <c r="AG2183" s="133"/>
      <c r="AH2183" s="133"/>
      <c r="AI2183" s="133"/>
      <c r="AJ2183" s="133"/>
      <c r="AK2183" s="133"/>
      <c r="AL2183" s="133"/>
      <c r="AM2183" s="133"/>
      <c r="AN2183" s="133"/>
      <c r="AO2183" s="133"/>
      <c r="AP2183" s="133"/>
      <c r="AQ2183" s="133"/>
      <c r="AR2183" s="133"/>
      <c r="AS2183" s="124"/>
      <c r="AT2183" s="134"/>
      <c r="AU2183" s="141"/>
    </row>
    <row r="2184" spans="31:47" ht="12">
      <c r="AE2184" s="131"/>
      <c r="AF2184" s="132"/>
      <c r="AG2184" s="133"/>
      <c r="AH2184" s="133"/>
      <c r="AI2184" s="133"/>
      <c r="AJ2184" s="133"/>
      <c r="AK2184" s="133"/>
      <c r="AL2184" s="133"/>
      <c r="AM2184" s="133"/>
      <c r="AN2184" s="133"/>
      <c r="AO2184" s="133"/>
      <c r="AP2184" s="133"/>
      <c r="AQ2184" s="133"/>
      <c r="AR2184" s="133"/>
      <c r="AS2184" s="124"/>
      <c r="AT2184" s="134"/>
      <c r="AU2184" s="141"/>
    </row>
    <row r="2185" spans="31:47" ht="12">
      <c r="AE2185" s="131"/>
      <c r="AF2185" s="132"/>
      <c r="AG2185" s="133"/>
      <c r="AH2185" s="133"/>
      <c r="AI2185" s="133"/>
      <c r="AJ2185" s="133"/>
      <c r="AK2185" s="133"/>
      <c r="AL2185" s="133"/>
      <c r="AM2185" s="133"/>
      <c r="AN2185" s="133"/>
      <c r="AO2185" s="133"/>
      <c r="AP2185" s="133"/>
      <c r="AQ2185" s="133"/>
      <c r="AR2185" s="133"/>
      <c r="AS2185" s="124"/>
      <c r="AT2185" s="134"/>
      <c r="AU2185" s="141"/>
    </row>
    <row r="2186" spans="31:47" ht="12">
      <c r="AE2186" s="131"/>
      <c r="AF2186" s="132"/>
      <c r="AG2186" s="133"/>
      <c r="AH2186" s="133"/>
      <c r="AI2186" s="133"/>
      <c r="AJ2186" s="133"/>
      <c r="AK2186" s="133"/>
      <c r="AL2186" s="133"/>
      <c r="AM2186" s="133"/>
      <c r="AN2186" s="133"/>
      <c r="AO2186" s="133"/>
      <c r="AP2186" s="133"/>
      <c r="AQ2186" s="133"/>
      <c r="AR2186" s="133"/>
      <c r="AS2186" s="124"/>
      <c r="AT2186" s="134"/>
      <c r="AU2186" s="141"/>
    </row>
    <row r="2187" spans="31:47" ht="12">
      <c r="AE2187" s="131"/>
      <c r="AF2187" s="132"/>
      <c r="AG2187" s="133"/>
      <c r="AH2187" s="133"/>
      <c r="AI2187" s="133"/>
      <c r="AJ2187" s="133"/>
      <c r="AK2187" s="133"/>
      <c r="AL2187" s="133"/>
      <c r="AM2187" s="133"/>
      <c r="AN2187" s="133"/>
      <c r="AO2187" s="133"/>
      <c r="AP2187" s="133"/>
      <c r="AQ2187" s="133"/>
      <c r="AR2187" s="133"/>
      <c r="AS2187" s="124"/>
      <c r="AT2187" s="134"/>
      <c r="AU2187" s="141"/>
    </row>
    <row r="2188" spans="31:47" ht="12">
      <c r="AE2188" s="131"/>
      <c r="AF2188" s="132"/>
      <c r="AG2188" s="133"/>
      <c r="AH2188" s="133"/>
      <c r="AI2188" s="133"/>
      <c r="AJ2188" s="133"/>
      <c r="AK2188" s="133"/>
      <c r="AL2188" s="133"/>
      <c r="AM2188" s="133"/>
      <c r="AN2188" s="133"/>
      <c r="AO2188" s="133"/>
      <c r="AP2188" s="133"/>
      <c r="AQ2188" s="133"/>
      <c r="AR2188" s="133"/>
      <c r="AS2188" s="124"/>
      <c r="AT2188" s="134"/>
      <c r="AU2188" s="141"/>
    </row>
    <row r="2189" spans="31:47" ht="12">
      <c r="AE2189" s="131"/>
      <c r="AF2189" s="132"/>
      <c r="AG2189" s="133"/>
      <c r="AH2189" s="133"/>
      <c r="AI2189" s="133"/>
      <c r="AJ2189" s="133"/>
      <c r="AK2189" s="133"/>
      <c r="AL2189" s="133"/>
      <c r="AM2189" s="133"/>
      <c r="AN2189" s="133"/>
      <c r="AO2189" s="133"/>
      <c r="AP2189" s="133"/>
      <c r="AQ2189" s="133"/>
      <c r="AR2189" s="133"/>
      <c r="AS2189" s="124"/>
      <c r="AT2189" s="134"/>
      <c r="AU2189" s="141"/>
    </row>
    <row r="2190" spans="31:47" ht="12">
      <c r="AE2190" s="131"/>
      <c r="AF2190" s="132"/>
      <c r="AG2190" s="133"/>
      <c r="AH2190" s="133"/>
      <c r="AI2190" s="133"/>
      <c r="AJ2190" s="133"/>
      <c r="AK2190" s="133"/>
      <c r="AL2190" s="133"/>
      <c r="AM2190" s="133"/>
      <c r="AN2190" s="133"/>
      <c r="AO2190" s="133"/>
      <c r="AP2190" s="133"/>
      <c r="AQ2190" s="133"/>
      <c r="AR2190" s="133"/>
      <c r="AS2190" s="124"/>
      <c r="AT2190" s="134"/>
      <c r="AU2190" s="141"/>
    </row>
    <row r="2191" spans="31:47" ht="12">
      <c r="AE2191" s="131"/>
      <c r="AF2191" s="132"/>
      <c r="AG2191" s="133"/>
      <c r="AH2191" s="133"/>
      <c r="AI2191" s="133"/>
      <c r="AJ2191" s="133"/>
      <c r="AK2191" s="133"/>
      <c r="AL2191" s="133"/>
      <c r="AM2191" s="133"/>
      <c r="AN2191" s="133"/>
      <c r="AO2191" s="133"/>
      <c r="AP2191" s="133"/>
      <c r="AQ2191" s="133"/>
      <c r="AR2191" s="133"/>
      <c r="AS2191" s="124"/>
      <c r="AT2191" s="134"/>
      <c r="AU2191" s="141"/>
    </row>
    <row r="2192" spans="31:47" ht="12">
      <c r="AE2192" s="131"/>
      <c r="AF2192" s="132"/>
      <c r="AG2192" s="133"/>
      <c r="AH2192" s="133"/>
      <c r="AI2192" s="133"/>
      <c r="AJ2192" s="133"/>
      <c r="AK2192" s="133"/>
      <c r="AL2192" s="133"/>
      <c r="AM2192" s="133"/>
      <c r="AN2192" s="133"/>
      <c r="AO2192" s="133"/>
      <c r="AP2192" s="133"/>
      <c r="AQ2192" s="133"/>
      <c r="AR2192" s="133"/>
      <c r="AS2192" s="124"/>
      <c r="AT2192" s="134"/>
      <c r="AU2192" s="141"/>
    </row>
    <row r="2193" spans="31:47" ht="12">
      <c r="AE2193" s="131"/>
      <c r="AF2193" s="132"/>
      <c r="AG2193" s="133"/>
      <c r="AH2193" s="133"/>
      <c r="AI2193" s="133"/>
      <c r="AJ2193" s="133"/>
      <c r="AK2193" s="133"/>
      <c r="AL2193" s="133"/>
      <c r="AM2193" s="133"/>
      <c r="AN2193" s="133"/>
      <c r="AO2193" s="133"/>
      <c r="AP2193" s="133"/>
      <c r="AQ2193" s="133"/>
      <c r="AR2193" s="133"/>
      <c r="AS2193" s="124"/>
      <c r="AT2193" s="134"/>
      <c r="AU2193" s="141"/>
    </row>
    <row r="2194" spans="31:47" ht="12">
      <c r="AE2194" s="131"/>
      <c r="AF2194" s="132"/>
      <c r="AG2194" s="133"/>
      <c r="AH2194" s="133"/>
      <c r="AI2194" s="133"/>
      <c r="AJ2194" s="133"/>
      <c r="AK2194" s="133"/>
      <c r="AL2194" s="133"/>
      <c r="AM2194" s="133"/>
      <c r="AN2194" s="133"/>
      <c r="AO2194" s="133"/>
      <c r="AP2194" s="133"/>
      <c r="AQ2194" s="133"/>
      <c r="AR2194" s="133"/>
      <c r="AS2194" s="124"/>
      <c r="AT2194" s="134"/>
      <c r="AU2194" s="141"/>
    </row>
    <row r="2195" spans="31:47" ht="12">
      <c r="AE2195" s="131"/>
      <c r="AF2195" s="132"/>
      <c r="AG2195" s="133"/>
      <c r="AH2195" s="133"/>
      <c r="AI2195" s="133"/>
      <c r="AJ2195" s="133"/>
      <c r="AK2195" s="133"/>
      <c r="AL2195" s="133"/>
      <c r="AM2195" s="133"/>
      <c r="AN2195" s="133"/>
      <c r="AO2195" s="133"/>
      <c r="AP2195" s="133"/>
      <c r="AQ2195" s="133"/>
      <c r="AR2195" s="133"/>
      <c r="AS2195" s="124"/>
      <c r="AT2195" s="134"/>
      <c r="AU2195" s="141"/>
    </row>
    <row r="2196" spans="31:47" ht="12">
      <c r="AE2196" s="131"/>
      <c r="AF2196" s="132"/>
      <c r="AG2196" s="133"/>
      <c r="AH2196" s="133"/>
      <c r="AI2196" s="133"/>
      <c r="AJ2196" s="133"/>
      <c r="AK2196" s="133"/>
      <c r="AL2196" s="133"/>
      <c r="AM2196" s="133"/>
      <c r="AN2196" s="133"/>
      <c r="AO2196" s="133"/>
      <c r="AP2196" s="133"/>
      <c r="AQ2196" s="133"/>
      <c r="AR2196" s="133"/>
      <c r="AS2196" s="124"/>
      <c r="AT2196" s="134"/>
      <c r="AU2196" s="141"/>
    </row>
    <row r="2197" spans="31:47" ht="12">
      <c r="AE2197" s="131"/>
      <c r="AF2197" s="132"/>
      <c r="AG2197" s="133"/>
      <c r="AH2197" s="133"/>
      <c r="AI2197" s="133"/>
      <c r="AJ2197" s="133"/>
      <c r="AK2197" s="133"/>
      <c r="AL2197" s="133"/>
      <c r="AM2197" s="133"/>
      <c r="AN2197" s="133"/>
      <c r="AO2197" s="133"/>
      <c r="AP2197" s="133"/>
      <c r="AQ2197" s="133"/>
      <c r="AR2197" s="133"/>
      <c r="AS2197" s="124"/>
      <c r="AT2197" s="134"/>
      <c r="AU2197" s="141"/>
    </row>
    <row r="2198" spans="31:47" ht="12">
      <c r="AE2198" s="131"/>
      <c r="AF2198" s="132"/>
      <c r="AG2198" s="133"/>
      <c r="AH2198" s="133"/>
      <c r="AI2198" s="133"/>
      <c r="AJ2198" s="133"/>
      <c r="AK2198" s="133"/>
      <c r="AL2198" s="133"/>
      <c r="AM2198" s="133"/>
      <c r="AN2198" s="133"/>
      <c r="AO2198" s="133"/>
      <c r="AP2198" s="133"/>
      <c r="AQ2198" s="133"/>
      <c r="AR2198" s="133"/>
      <c r="AS2198" s="124"/>
      <c r="AT2198" s="134"/>
      <c r="AU2198" s="141"/>
    </row>
    <row r="2199" spans="31:47" ht="12">
      <c r="AE2199" s="131"/>
      <c r="AF2199" s="132"/>
      <c r="AG2199" s="133"/>
      <c r="AH2199" s="133"/>
      <c r="AI2199" s="133"/>
      <c r="AJ2199" s="133"/>
      <c r="AK2199" s="133"/>
      <c r="AL2199" s="133"/>
      <c r="AM2199" s="133"/>
      <c r="AN2199" s="133"/>
      <c r="AO2199" s="133"/>
      <c r="AP2199" s="133"/>
      <c r="AQ2199" s="133"/>
      <c r="AR2199" s="133"/>
      <c r="AS2199" s="124"/>
      <c r="AT2199" s="134"/>
      <c r="AU2199" s="141"/>
    </row>
    <row r="2200" spans="31:47" ht="12">
      <c r="AE2200" s="131"/>
      <c r="AF2200" s="132"/>
      <c r="AG2200" s="133"/>
      <c r="AH2200" s="133"/>
      <c r="AI2200" s="133"/>
      <c r="AJ2200" s="133"/>
      <c r="AK2200" s="133"/>
      <c r="AL2200" s="133"/>
      <c r="AM2200" s="133"/>
      <c r="AN2200" s="133"/>
      <c r="AO2200" s="133"/>
      <c r="AP2200" s="133"/>
      <c r="AQ2200" s="133"/>
      <c r="AR2200" s="133"/>
      <c r="AS2200" s="124"/>
      <c r="AT2200" s="134"/>
      <c r="AU2200" s="141"/>
    </row>
    <row r="2201" spans="31:47" ht="12">
      <c r="AE2201" s="131"/>
      <c r="AF2201" s="132"/>
      <c r="AG2201" s="133"/>
      <c r="AH2201" s="133"/>
      <c r="AI2201" s="133"/>
      <c r="AJ2201" s="133"/>
      <c r="AK2201" s="133"/>
      <c r="AL2201" s="133"/>
      <c r="AM2201" s="133"/>
      <c r="AN2201" s="133"/>
      <c r="AO2201" s="133"/>
      <c r="AP2201" s="133"/>
      <c r="AQ2201" s="133"/>
      <c r="AR2201" s="133"/>
      <c r="AS2201" s="124"/>
      <c r="AT2201" s="134"/>
      <c r="AU2201" s="141"/>
    </row>
    <row r="2202" spans="31:47" ht="12">
      <c r="AE2202" s="131"/>
      <c r="AF2202" s="132"/>
      <c r="AG2202" s="133"/>
      <c r="AH2202" s="133"/>
      <c r="AI2202" s="133"/>
      <c r="AJ2202" s="133"/>
      <c r="AK2202" s="133"/>
      <c r="AL2202" s="133"/>
      <c r="AM2202" s="133"/>
      <c r="AN2202" s="133"/>
      <c r="AO2202" s="133"/>
      <c r="AP2202" s="133"/>
      <c r="AQ2202" s="133"/>
      <c r="AR2202" s="133"/>
      <c r="AS2202" s="124"/>
      <c r="AT2202" s="134"/>
      <c r="AU2202" s="141"/>
    </row>
    <row r="2203" spans="31:47" ht="12">
      <c r="AE2203" s="131"/>
      <c r="AF2203" s="132"/>
      <c r="AG2203" s="133"/>
      <c r="AH2203" s="133"/>
      <c r="AI2203" s="133"/>
      <c r="AJ2203" s="133"/>
      <c r="AK2203" s="133"/>
      <c r="AL2203" s="133"/>
      <c r="AM2203" s="133"/>
      <c r="AN2203" s="133"/>
      <c r="AO2203" s="133"/>
      <c r="AP2203" s="133"/>
      <c r="AQ2203" s="133"/>
      <c r="AR2203" s="133"/>
      <c r="AS2203" s="124"/>
      <c r="AT2203" s="134"/>
      <c r="AU2203" s="141"/>
    </row>
    <row r="2204" spans="31:47" ht="12">
      <c r="AE2204" s="131"/>
      <c r="AF2204" s="132"/>
      <c r="AG2204" s="133"/>
      <c r="AH2204" s="133"/>
      <c r="AI2204" s="133"/>
      <c r="AJ2204" s="133"/>
      <c r="AK2204" s="133"/>
      <c r="AL2204" s="133"/>
      <c r="AM2204" s="133"/>
      <c r="AN2204" s="133"/>
      <c r="AO2204" s="133"/>
      <c r="AP2204" s="133"/>
      <c r="AQ2204" s="133"/>
      <c r="AR2204" s="133"/>
      <c r="AS2204" s="124"/>
      <c r="AT2204" s="134"/>
      <c r="AU2204" s="141"/>
    </row>
    <row r="2205" spans="31:47" ht="12">
      <c r="AE2205" s="131"/>
      <c r="AF2205" s="132"/>
      <c r="AG2205" s="133"/>
      <c r="AH2205" s="133"/>
      <c r="AI2205" s="133"/>
      <c r="AJ2205" s="133"/>
      <c r="AK2205" s="133"/>
      <c r="AL2205" s="133"/>
      <c r="AM2205" s="133"/>
      <c r="AN2205" s="133"/>
      <c r="AO2205" s="133"/>
      <c r="AP2205" s="133"/>
      <c r="AQ2205" s="133"/>
      <c r="AR2205" s="133"/>
      <c r="AS2205" s="124"/>
      <c r="AT2205" s="134"/>
      <c r="AU2205" s="141"/>
    </row>
    <row r="2206" spans="31:47" ht="12">
      <c r="AE2206" s="131"/>
      <c r="AF2206" s="132"/>
      <c r="AG2206" s="133"/>
      <c r="AH2206" s="133"/>
      <c r="AI2206" s="133"/>
      <c r="AJ2206" s="133"/>
      <c r="AK2206" s="133"/>
      <c r="AL2206" s="133"/>
      <c r="AM2206" s="133"/>
      <c r="AN2206" s="133"/>
      <c r="AO2206" s="133"/>
      <c r="AP2206" s="133"/>
      <c r="AQ2206" s="133"/>
      <c r="AR2206" s="133"/>
      <c r="AS2206" s="124"/>
      <c r="AT2206" s="134"/>
      <c r="AU2206" s="141"/>
    </row>
    <row r="2207" spans="31:47" ht="12">
      <c r="AE2207" s="131"/>
      <c r="AF2207" s="132"/>
      <c r="AG2207" s="133"/>
      <c r="AH2207" s="133"/>
      <c r="AI2207" s="133"/>
      <c r="AJ2207" s="133"/>
      <c r="AK2207" s="133"/>
      <c r="AL2207" s="133"/>
      <c r="AM2207" s="133"/>
      <c r="AN2207" s="133"/>
      <c r="AO2207" s="133"/>
      <c r="AP2207" s="133"/>
      <c r="AQ2207" s="133"/>
      <c r="AR2207" s="133"/>
      <c r="AS2207" s="124"/>
      <c r="AT2207" s="134"/>
      <c r="AU2207" s="141"/>
    </row>
    <row r="2208" spans="31:47" ht="12">
      <c r="AE2208" s="131"/>
      <c r="AF2208" s="132"/>
      <c r="AG2208" s="133"/>
      <c r="AH2208" s="133"/>
      <c r="AI2208" s="133"/>
      <c r="AJ2208" s="133"/>
      <c r="AK2208" s="133"/>
      <c r="AL2208" s="133"/>
      <c r="AM2208" s="133"/>
      <c r="AN2208" s="133"/>
      <c r="AO2208" s="133"/>
      <c r="AP2208" s="133"/>
      <c r="AQ2208" s="133"/>
      <c r="AR2208" s="133"/>
      <c r="AS2208" s="124"/>
      <c r="AT2208" s="134"/>
      <c r="AU2208" s="141"/>
    </row>
    <row r="2209" spans="31:47" ht="12">
      <c r="AE2209" s="131"/>
      <c r="AF2209" s="132"/>
      <c r="AG2209" s="133"/>
      <c r="AH2209" s="133"/>
      <c r="AI2209" s="133"/>
      <c r="AJ2209" s="133"/>
      <c r="AK2209" s="133"/>
      <c r="AL2209" s="133"/>
      <c r="AM2209" s="133"/>
      <c r="AN2209" s="133"/>
      <c r="AO2209" s="133"/>
      <c r="AP2209" s="133"/>
      <c r="AQ2209" s="133"/>
      <c r="AR2209" s="133"/>
      <c r="AS2209" s="124"/>
      <c r="AT2209" s="134"/>
      <c r="AU2209" s="141"/>
    </row>
    <row r="2210" spans="31:47" ht="12">
      <c r="AE2210" s="131"/>
      <c r="AF2210" s="132"/>
      <c r="AG2210" s="133"/>
      <c r="AH2210" s="133"/>
      <c r="AI2210" s="133"/>
      <c r="AJ2210" s="133"/>
      <c r="AK2210" s="133"/>
      <c r="AL2210" s="133"/>
      <c r="AM2210" s="133"/>
      <c r="AN2210" s="133"/>
      <c r="AO2210" s="133"/>
      <c r="AP2210" s="133"/>
      <c r="AQ2210" s="133"/>
      <c r="AR2210" s="133"/>
      <c r="AS2210" s="124"/>
      <c r="AT2210" s="134"/>
      <c r="AU2210" s="141"/>
    </row>
    <row r="2211" spans="31:47" ht="12">
      <c r="AE2211" s="131"/>
      <c r="AF2211" s="132"/>
      <c r="AG2211" s="133"/>
      <c r="AH2211" s="133"/>
      <c r="AI2211" s="133"/>
      <c r="AJ2211" s="133"/>
      <c r="AK2211" s="133"/>
      <c r="AL2211" s="133"/>
      <c r="AM2211" s="133"/>
      <c r="AN2211" s="133"/>
      <c r="AO2211" s="133"/>
      <c r="AP2211" s="133"/>
      <c r="AQ2211" s="133"/>
      <c r="AR2211" s="133"/>
      <c r="AS2211" s="124"/>
      <c r="AT2211" s="134"/>
      <c r="AU2211" s="141"/>
    </row>
    <row r="2212" spans="31:47" ht="12">
      <c r="AE2212" s="131"/>
      <c r="AF2212" s="132"/>
      <c r="AG2212" s="133"/>
      <c r="AH2212" s="133"/>
      <c r="AI2212" s="133"/>
      <c r="AJ2212" s="133"/>
      <c r="AK2212" s="133"/>
      <c r="AL2212" s="133"/>
      <c r="AM2212" s="133"/>
      <c r="AN2212" s="133"/>
      <c r="AO2212" s="133"/>
      <c r="AP2212" s="133"/>
      <c r="AQ2212" s="133"/>
      <c r="AR2212" s="133"/>
      <c r="AS2212" s="124"/>
      <c r="AT2212" s="134"/>
      <c r="AU2212" s="141"/>
    </row>
    <row r="2213" spans="31:47" ht="12">
      <c r="AE2213" s="131"/>
      <c r="AF2213" s="132"/>
      <c r="AG2213" s="133"/>
      <c r="AH2213" s="133"/>
      <c r="AI2213" s="133"/>
      <c r="AJ2213" s="133"/>
      <c r="AK2213" s="133"/>
      <c r="AL2213" s="133"/>
      <c r="AM2213" s="133"/>
      <c r="AN2213" s="133"/>
      <c r="AO2213" s="133"/>
      <c r="AP2213" s="133"/>
      <c r="AQ2213" s="133"/>
      <c r="AR2213" s="133"/>
      <c r="AS2213" s="124"/>
      <c r="AT2213" s="134"/>
      <c r="AU2213" s="141"/>
    </row>
    <row r="2214" spans="31:47" ht="12">
      <c r="AE2214" s="131"/>
      <c r="AF2214" s="132"/>
      <c r="AG2214" s="133"/>
      <c r="AH2214" s="133"/>
      <c r="AI2214" s="133"/>
      <c r="AJ2214" s="133"/>
      <c r="AK2214" s="133"/>
      <c r="AL2214" s="133"/>
      <c r="AM2214" s="133"/>
      <c r="AN2214" s="133"/>
      <c r="AO2214" s="133"/>
      <c r="AP2214" s="133"/>
      <c r="AQ2214" s="133"/>
      <c r="AR2214" s="133"/>
      <c r="AS2214" s="124"/>
      <c r="AT2214" s="134"/>
      <c r="AU2214" s="141"/>
    </row>
    <row r="2215" spans="31:47" ht="12">
      <c r="AE2215" s="131"/>
      <c r="AF2215" s="132"/>
      <c r="AG2215" s="133"/>
      <c r="AH2215" s="133"/>
      <c r="AI2215" s="133"/>
      <c r="AJ2215" s="133"/>
      <c r="AK2215" s="133"/>
      <c r="AL2215" s="133"/>
      <c r="AM2215" s="133"/>
      <c r="AN2215" s="133"/>
      <c r="AO2215" s="133"/>
      <c r="AP2215" s="133"/>
      <c r="AQ2215" s="133"/>
      <c r="AR2215" s="133"/>
      <c r="AS2215" s="124"/>
      <c r="AT2215" s="134"/>
      <c r="AU2215" s="141"/>
    </row>
    <row r="2216" spans="31:47" ht="12">
      <c r="AE2216" s="131"/>
      <c r="AF2216" s="132"/>
      <c r="AG2216" s="133"/>
      <c r="AH2216" s="133"/>
      <c r="AI2216" s="133"/>
      <c r="AJ2216" s="133"/>
      <c r="AK2216" s="133"/>
      <c r="AL2216" s="133"/>
      <c r="AM2216" s="133"/>
      <c r="AN2216" s="133"/>
      <c r="AO2216" s="133"/>
      <c r="AP2216" s="133"/>
      <c r="AQ2216" s="133"/>
      <c r="AR2216" s="133"/>
      <c r="AS2216" s="124"/>
      <c r="AT2216" s="134"/>
      <c r="AU2216" s="141"/>
    </row>
    <row r="2217" spans="31:47" ht="12">
      <c r="AE2217" s="131"/>
      <c r="AF2217" s="132"/>
      <c r="AG2217" s="133"/>
      <c r="AH2217" s="133"/>
      <c r="AI2217" s="133"/>
      <c r="AJ2217" s="133"/>
      <c r="AK2217" s="133"/>
      <c r="AL2217" s="133"/>
      <c r="AM2217" s="133"/>
      <c r="AN2217" s="133"/>
      <c r="AO2217" s="133"/>
      <c r="AP2217" s="133"/>
      <c r="AQ2217" s="133"/>
      <c r="AR2217" s="133"/>
      <c r="AS2217" s="124"/>
      <c r="AT2217" s="134"/>
      <c r="AU2217" s="141"/>
    </row>
    <row r="2218" spans="31:47" ht="12">
      <c r="AE2218" s="131"/>
      <c r="AF2218" s="132"/>
      <c r="AG2218" s="133"/>
      <c r="AH2218" s="133"/>
      <c r="AI2218" s="133"/>
      <c r="AJ2218" s="133"/>
      <c r="AK2218" s="133"/>
      <c r="AL2218" s="133"/>
      <c r="AM2218" s="133"/>
      <c r="AN2218" s="133"/>
      <c r="AO2218" s="133"/>
      <c r="AP2218" s="133"/>
      <c r="AQ2218" s="133"/>
      <c r="AR2218" s="133"/>
      <c r="AS2218" s="124"/>
      <c r="AT2218" s="134"/>
      <c r="AU2218" s="141"/>
    </row>
    <row r="2219" spans="31:47" ht="12">
      <c r="AE2219" s="131"/>
      <c r="AF2219" s="132"/>
      <c r="AG2219" s="133"/>
      <c r="AH2219" s="133"/>
      <c r="AI2219" s="133"/>
      <c r="AJ2219" s="133"/>
      <c r="AK2219" s="133"/>
      <c r="AL2219" s="133"/>
      <c r="AM2219" s="133"/>
      <c r="AN2219" s="133"/>
      <c r="AO2219" s="133"/>
      <c r="AP2219" s="133"/>
      <c r="AQ2219" s="133"/>
      <c r="AR2219" s="133"/>
      <c r="AS2219" s="124"/>
      <c r="AT2219" s="134"/>
      <c r="AU2219" s="141"/>
    </row>
    <row r="2220" spans="31:47" ht="12">
      <c r="AE2220" s="131"/>
      <c r="AF2220" s="132"/>
      <c r="AG2220" s="133"/>
      <c r="AH2220" s="133"/>
      <c r="AI2220" s="133"/>
      <c r="AJ2220" s="133"/>
      <c r="AK2220" s="133"/>
      <c r="AL2220" s="133"/>
      <c r="AM2220" s="133"/>
      <c r="AN2220" s="133"/>
      <c r="AO2220" s="133"/>
      <c r="AP2220" s="133"/>
      <c r="AQ2220" s="133"/>
      <c r="AR2220" s="133"/>
      <c r="AS2220" s="124"/>
      <c r="AT2220" s="134"/>
      <c r="AU2220" s="141"/>
    </row>
    <row r="2221" spans="31:47" ht="12">
      <c r="AE2221" s="131"/>
      <c r="AF2221" s="132"/>
      <c r="AG2221" s="133"/>
      <c r="AH2221" s="133"/>
      <c r="AI2221" s="133"/>
      <c r="AJ2221" s="133"/>
      <c r="AK2221" s="133"/>
      <c r="AL2221" s="133"/>
      <c r="AM2221" s="133"/>
      <c r="AN2221" s="133"/>
      <c r="AO2221" s="133"/>
      <c r="AP2221" s="133"/>
      <c r="AQ2221" s="133"/>
      <c r="AR2221" s="133"/>
      <c r="AS2221" s="124"/>
      <c r="AT2221" s="134"/>
      <c r="AU2221" s="141"/>
    </row>
    <row r="2222" spans="31:47" ht="12">
      <c r="AE2222" s="131"/>
      <c r="AF2222" s="132"/>
      <c r="AG2222" s="133"/>
      <c r="AH2222" s="133"/>
      <c r="AI2222" s="133"/>
      <c r="AJ2222" s="133"/>
      <c r="AK2222" s="133"/>
      <c r="AL2222" s="133"/>
      <c r="AM2222" s="133"/>
      <c r="AN2222" s="133"/>
      <c r="AO2222" s="133"/>
      <c r="AP2222" s="133"/>
      <c r="AQ2222" s="133"/>
      <c r="AR2222" s="133"/>
      <c r="AS2222" s="124"/>
      <c r="AT2222" s="134"/>
      <c r="AU2222" s="141"/>
    </row>
    <row r="2223" spans="31:47" ht="12">
      <c r="AE2223" s="131"/>
      <c r="AF2223" s="132"/>
      <c r="AG2223" s="133"/>
      <c r="AH2223" s="133"/>
      <c r="AI2223" s="133"/>
      <c r="AJ2223" s="133"/>
      <c r="AK2223" s="133"/>
      <c r="AL2223" s="133"/>
      <c r="AM2223" s="133"/>
      <c r="AN2223" s="133"/>
      <c r="AO2223" s="133"/>
      <c r="AP2223" s="133"/>
      <c r="AQ2223" s="133"/>
      <c r="AR2223" s="133"/>
      <c r="AS2223" s="124"/>
      <c r="AT2223" s="134"/>
      <c r="AU2223" s="141"/>
    </row>
    <row r="2224" spans="31:47" ht="12">
      <c r="AE2224" s="131"/>
      <c r="AF2224" s="132"/>
      <c r="AG2224" s="133"/>
      <c r="AH2224" s="133"/>
      <c r="AI2224" s="133"/>
      <c r="AJ2224" s="133"/>
      <c r="AK2224" s="133"/>
      <c r="AL2224" s="133"/>
      <c r="AM2224" s="133"/>
      <c r="AN2224" s="133"/>
      <c r="AO2224" s="133"/>
      <c r="AP2224" s="133"/>
      <c r="AQ2224" s="133"/>
      <c r="AR2224" s="133"/>
      <c r="AS2224" s="124"/>
      <c r="AT2224" s="134"/>
      <c r="AU2224" s="141"/>
    </row>
    <row r="2225" spans="31:47" ht="12">
      <c r="AE2225" s="131"/>
      <c r="AF2225" s="132"/>
      <c r="AG2225" s="133"/>
      <c r="AH2225" s="133"/>
      <c r="AI2225" s="133"/>
      <c r="AJ2225" s="133"/>
      <c r="AK2225" s="133"/>
      <c r="AL2225" s="133"/>
      <c r="AM2225" s="133"/>
      <c r="AN2225" s="133"/>
      <c r="AO2225" s="133"/>
      <c r="AP2225" s="133"/>
      <c r="AQ2225" s="133"/>
      <c r="AR2225" s="133"/>
      <c r="AS2225" s="124"/>
      <c r="AT2225" s="134"/>
      <c r="AU2225" s="141"/>
    </row>
    <row r="2226" spans="31:47" ht="12">
      <c r="AE2226" s="131"/>
      <c r="AF2226" s="132"/>
      <c r="AG2226" s="133"/>
      <c r="AH2226" s="133"/>
      <c r="AI2226" s="133"/>
      <c r="AJ2226" s="133"/>
      <c r="AK2226" s="133"/>
      <c r="AL2226" s="133"/>
      <c r="AM2226" s="133"/>
      <c r="AN2226" s="133"/>
      <c r="AO2226" s="133"/>
      <c r="AP2226" s="133"/>
      <c r="AQ2226" s="133"/>
      <c r="AR2226" s="133"/>
      <c r="AS2226" s="124"/>
      <c r="AT2226" s="134"/>
      <c r="AU2226" s="141"/>
    </row>
    <row r="2227" spans="31:47" ht="12">
      <c r="AE2227" s="131"/>
      <c r="AF2227" s="132"/>
      <c r="AG2227" s="133"/>
      <c r="AH2227" s="133"/>
      <c r="AI2227" s="133"/>
      <c r="AJ2227" s="133"/>
      <c r="AK2227" s="133"/>
      <c r="AL2227" s="133"/>
      <c r="AM2227" s="133"/>
      <c r="AN2227" s="133"/>
      <c r="AO2227" s="133"/>
      <c r="AP2227" s="133"/>
      <c r="AQ2227" s="133"/>
      <c r="AR2227" s="133"/>
      <c r="AS2227" s="124"/>
      <c r="AT2227" s="134"/>
      <c r="AU2227" s="141"/>
    </row>
    <row r="2228" spans="31:47" ht="12">
      <c r="AE2228" s="131"/>
      <c r="AF2228" s="132"/>
      <c r="AG2228" s="133"/>
      <c r="AH2228" s="133"/>
      <c r="AI2228" s="133"/>
      <c r="AJ2228" s="133"/>
      <c r="AK2228" s="133"/>
      <c r="AL2228" s="133"/>
      <c r="AM2228" s="133"/>
      <c r="AN2228" s="133"/>
      <c r="AO2228" s="133"/>
      <c r="AP2228" s="133"/>
      <c r="AQ2228" s="133"/>
      <c r="AR2228" s="133"/>
      <c r="AS2228" s="124"/>
      <c r="AT2228" s="134"/>
      <c r="AU2228" s="141"/>
    </row>
    <row r="2229" spans="31:47" ht="12">
      <c r="AE2229" s="131"/>
      <c r="AF2229" s="132"/>
      <c r="AG2229" s="133"/>
      <c r="AH2229" s="133"/>
      <c r="AI2229" s="133"/>
      <c r="AJ2229" s="133"/>
      <c r="AK2229" s="133"/>
      <c r="AL2229" s="133"/>
      <c r="AM2229" s="133"/>
      <c r="AN2229" s="133"/>
      <c r="AO2229" s="133"/>
      <c r="AP2229" s="133"/>
      <c r="AQ2229" s="133"/>
      <c r="AR2229" s="133"/>
      <c r="AS2229" s="124"/>
      <c r="AT2229" s="134"/>
      <c r="AU2229" s="141"/>
    </row>
    <row r="2230" spans="31:47" ht="12">
      <c r="AE2230" s="131"/>
      <c r="AF2230" s="132"/>
      <c r="AG2230" s="133"/>
      <c r="AH2230" s="133"/>
      <c r="AI2230" s="133"/>
      <c r="AJ2230" s="133"/>
      <c r="AK2230" s="133"/>
      <c r="AL2230" s="133"/>
      <c r="AM2230" s="133"/>
      <c r="AN2230" s="133"/>
      <c r="AO2230" s="133"/>
      <c r="AP2230" s="133"/>
      <c r="AQ2230" s="133"/>
      <c r="AR2230" s="133"/>
      <c r="AS2230" s="124"/>
      <c r="AT2230" s="134"/>
      <c r="AU2230" s="141"/>
    </row>
    <row r="2231" spans="31:47" ht="12">
      <c r="AE2231" s="131"/>
      <c r="AF2231" s="132"/>
      <c r="AG2231" s="133"/>
      <c r="AH2231" s="133"/>
      <c r="AI2231" s="133"/>
      <c r="AJ2231" s="133"/>
      <c r="AK2231" s="133"/>
      <c r="AL2231" s="133"/>
      <c r="AM2231" s="133"/>
      <c r="AN2231" s="133"/>
      <c r="AO2231" s="133"/>
      <c r="AP2231" s="133"/>
      <c r="AQ2231" s="133"/>
      <c r="AR2231" s="133"/>
      <c r="AS2231" s="124"/>
      <c r="AT2231" s="134"/>
      <c r="AU2231" s="141"/>
    </row>
    <row r="2232" spans="31:47" ht="12">
      <c r="AE2232" s="131"/>
      <c r="AF2232" s="132"/>
      <c r="AG2232" s="133"/>
      <c r="AH2232" s="133"/>
      <c r="AI2232" s="133"/>
      <c r="AJ2232" s="133"/>
      <c r="AK2232" s="133"/>
      <c r="AL2232" s="133"/>
      <c r="AM2232" s="133"/>
      <c r="AN2232" s="133"/>
      <c r="AO2232" s="133"/>
      <c r="AP2232" s="133"/>
      <c r="AQ2232" s="133"/>
      <c r="AR2232" s="133"/>
      <c r="AS2232" s="124"/>
      <c r="AT2232" s="134"/>
      <c r="AU2232" s="141"/>
    </row>
    <row r="2233" spans="31:47" ht="12">
      <c r="AE2233" s="131"/>
      <c r="AF2233" s="132"/>
      <c r="AG2233" s="133"/>
      <c r="AH2233" s="133"/>
      <c r="AI2233" s="133"/>
      <c r="AJ2233" s="133"/>
      <c r="AK2233" s="133"/>
      <c r="AL2233" s="133"/>
      <c r="AM2233" s="133"/>
      <c r="AN2233" s="133"/>
      <c r="AO2233" s="133"/>
      <c r="AP2233" s="133"/>
      <c r="AQ2233" s="133"/>
      <c r="AR2233" s="133"/>
      <c r="AS2233" s="124"/>
      <c r="AT2233" s="134"/>
      <c r="AU2233" s="141"/>
    </row>
    <row r="2234" spans="31:47" ht="12">
      <c r="AE2234" s="131"/>
      <c r="AF2234" s="132"/>
      <c r="AG2234" s="133"/>
      <c r="AH2234" s="133"/>
      <c r="AI2234" s="133"/>
      <c r="AJ2234" s="133"/>
      <c r="AK2234" s="133"/>
      <c r="AL2234" s="133"/>
      <c r="AM2234" s="133"/>
      <c r="AN2234" s="133"/>
      <c r="AO2234" s="133"/>
      <c r="AP2234" s="133"/>
      <c r="AQ2234" s="133"/>
      <c r="AR2234" s="133"/>
      <c r="AS2234" s="124"/>
      <c r="AT2234" s="134"/>
      <c r="AU2234" s="141"/>
    </row>
    <row r="2235" spans="31:47" ht="12">
      <c r="AE2235" s="131"/>
      <c r="AF2235" s="132"/>
      <c r="AG2235" s="133"/>
      <c r="AH2235" s="133"/>
      <c r="AI2235" s="133"/>
      <c r="AJ2235" s="133"/>
      <c r="AK2235" s="133"/>
      <c r="AL2235" s="133"/>
      <c r="AM2235" s="133"/>
      <c r="AN2235" s="133"/>
      <c r="AO2235" s="133"/>
      <c r="AP2235" s="133"/>
      <c r="AQ2235" s="133"/>
      <c r="AR2235" s="133"/>
      <c r="AS2235" s="124"/>
      <c r="AT2235" s="134"/>
      <c r="AU2235" s="141"/>
    </row>
    <row r="2236" spans="31:47" ht="12">
      <c r="AE2236" s="131"/>
      <c r="AF2236" s="132"/>
      <c r="AG2236" s="133"/>
      <c r="AH2236" s="133"/>
      <c r="AI2236" s="133"/>
      <c r="AJ2236" s="133"/>
      <c r="AK2236" s="133"/>
      <c r="AL2236" s="133"/>
      <c r="AM2236" s="133"/>
      <c r="AN2236" s="133"/>
      <c r="AO2236" s="133"/>
      <c r="AP2236" s="133"/>
      <c r="AQ2236" s="133"/>
      <c r="AR2236" s="133"/>
      <c r="AS2236" s="124"/>
      <c r="AT2236" s="134"/>
      <c r="AU2236" s="141"/>
    </row>
    <row r="2237" spans="31:47" ht="12">
      <c r="AE2237" s="131"/>
      <c r="AF2237" s="132"/>
      <c r="AG2237" s="133"/>
      <c r="AH2237" s="133"/>
      <c r="AI2237" s="133"/>
      <c r="AJ2237" s="133"/>
      <c r="AK2237" s="133"/>
      <c r="AL2237" s="133"/>
      <c r="AM2237" s="133"/>
      <c r="AN2237" s="133"/>
      <c r="AO2237" s="133"/>
      <c r="AP2237" s="133"/>
      <c r="AQ2237" s="133"/>
      <c r="AR2237" s="133"/>
      <c r="AS2237" s="124"/>
      <c r="AT2237" s="134"/>
      <c r="AU2237" s="141"/>
    </row>
    <row r="2238" spans="31:47" ht="12">
      <c r="AE2238" s="131"/>
      <c r="AF2238" s="132"/>
      <c r="AG2238" s="133"/>
      <c r="AH2238" s="133"/>
      <c r="AI2238" s="133"/>
      <c r="AJ2238" s="133"/>
      <c r="AK2238" s="133"/>
      <c r="AL2238" s="133"/>
      <c r="AM2238" s="133"/>
      <c r="AN2238" s="133"/>
      <c r="AO2238" s="133"/>
      <c r="AP2238" s="133"/>
      <c r="AQ2238" s="133"/>
      <c r="AR2238" s="133"/>
      <c r="AS2238" s="124"/>
      <c r="AT2238" s="134"/>
      <c r="AU2238" s="141"/>
    </row>
    <row r="2239" spans="31:47" ht="12">
      <c r="AE2239" s="131"/>
      <c r="AF2239" s="132"/>
      <c r="AG2239" s="133"/>
      <c r="AH2239" s="133"/>
      <c r="AI2239" s="133"/>
      <c r="AJ2239" s="133"/>
      <c r="AK2239" s="133"/>
      <c r="AL2239" s="133"/>
      <c r="AM2239" s="133"/>
      <c r="AN2239" s="133"/>
      <c r="AO2239" s="133"/>
      <c r="AP2239" s="133"/>
      <c r="AQ2239" s="133"/>
      <c r="AR2239" s="133"/>
      <c r="AS2239" s="124"/>
      <c r="AT2239" s="134"/>
      <c r="AU2239" s="141"/>
    </row>
    <row r="2240" spans="31:47" ht="12">
      <c r="AE2240" s="131"/>
      <c r="AF2240" s="132"/>
      <c r="AG2240" s="133"/>
      <c r="AH2240" s="133"/>
      <c r="AI2240" s="133"/>
      <c r="AJ2240" s="133"/>
      <c r="AK2240" s="133"/>
      <c r="AL2240" s="133"/>
      <c r="AM2240" s="133"/>
      <c r="AN2240" s="133"/>
      <c r="AO2240" s="133"/>
      <c r="AP2240" s="133"/>
      <c r="AQ2240" s="133"/>
      <c r="AR2240" s="133"/>
      <c r="AS2240" s="124"/>
      <c r="AT2240" s="134"/>
      <c r="AU2240" s="141"/>
    </row>
    <row r="2241" spans="31:47" ht="12">
      <c r="AE2241" s="131"/>
      <c r="AF2241" s="132"/>
      <c r="AG2241" s="133"/>
      <c r="AH2241" s="133"/>
      <c r="AI2241" s="133"/>
      <c r="AJ2241" s="133"/>
      <c r="AK2241" s="133"/>
      <c r="AL2241" s="133"/>
      <c r="AM2241" s="133"/>
      <c r="AN2241" s="133"/>
      <c r="AO2241" s="133"/>
      <c r="AP2241" s="133"/>
      <c r="AQ2241" s="133"/>
      <c r="AR2241" s="133"/>
      <c r="AS2241" s="124"/>
      <c r="AT2241" s="134"/>
      <c r="AU2241" s="141"/>
    </row>
    <row r="2242" spans="31:47" ht="12">
      <c r="AE2242" s="131"/>
      <c r="AF2242" s="132"/>
      <c r="AG2242" s="133"/>
      <c r="AH2242" s="133"/>
      <c r="AI2242" s="133"/>
      <c r="AJ2242" s="133"/>
      <c r="AK2242" s="133"/>
      <c r="AL2242" s="133"/>
      <c r="AM2242" s="133"/>
      <c r="AN2242" s="133"/>
      <c r="AO2242" s="133"/>
      <c r="AP2242" s="133"/>
      <c r="AQ2242" s="133"/>
      <c r="AR2242" s="133"/>
      <c r="AS2242" s="124"/>
      <c r="AT2242" s="134"/>
      <c r="AU2242" s="141"/>
    </row>
    <row r="2243" spans="31:47" ht="12">
      <c r="AE2243" s="131"/>
      <c r="AF2243" s="132"/>
      <c r="AG2243" s="133"/>
      <c r="AH2243" s="133"/>
      <c r="AI2243" s="133"/>
      <c r="AJ2243" s="133"/>
      <c r="AK2243" s="133"/>
      <c r="AL2243" s="133"/>
      <c r="AM2243" s="133"/>
      <c r="AN2243" s="133"/>
      <c r="AO2243" s="133"/>
      <c r="AP2243" s="133"/>
      <c r="AQ2243" s="133"/>
      <c r="AR2243" s="133"/>
      <c r="AS2243" s="124"/>
      <c r="AT2243" s="134"/>
      <c r="AU2243" s="141"/>
    </row>
    <row r="2244" spans="31:47" ht="12">
      <c r="AE2244" s="131"/>
      <c r="AF2244" s="132"/>
      <c r="AG2244" s="133"/>
      <c r="AH2244" s="133"/>
      <c r="AI2244" s="133"/>
      <c r="AJ2244" s="133"/>
      <c r="AK2244" s="133"/>
      <c r="AL2244" s="133"/>
      <c r="AM2244" s="133"/>
      <c r="AN2244" s="133"/>
      <c r="AO2244" s="133"/>
      <c r="AP2244" s="133"/>
      <c r="AQ2244" s="133"/>
      <c r="AR2244" s="133"/>
      <c r="AS2244" s="124"/>
      <c r="AT2244" s="134"/>
      <c r="AU2244" s="141"/>
    </row>
    <row r="2245" spans="31:47" ht="12">
      <c r="AE2245" s="131"/>
      <c r="AF2245" s="132"/>
      <c r="AG2245" s="133"/>
      <c r="AH2245" s="133"/>
      <c r="AI2245" s="133"/>
      <c r="AJ2245" s="133"/>
      <c r="AK2245" s="133"/>
      <c r="AL2245" s="133"/>
      <c r="AM2245" s="133"/>
      <c r="AN2245" s="133"/>
      <c r="AO2245" s="133"/>
      <c r="AP2245" s="133"/>
      <c r="AQ2245" s="133"/>
      <c r="AR2245" s="133"/>
      <c r="AS2245" s="124"/>
      <c r="AT2245" s="134"/>
      <c r="AU2245" s="141"/>
    </row>
    <row r="2246" spans="31:47" ht="12">
      <c r="AE2246" s="131"/>
      <c r="AF2246" s="132"/>
      <c r="AG2246" s="133"/>
      <c r="AH2246" s="133"/>
      <c r="AI2246" s="133"/>
      <c r="AJ2246" s="133"/>
      <c r="AK2246" s="133"/>
      <c r="AL2246" s="133"/>
      <c r="AM2246" s="133"/>
      <c r="AN2246" s="133"/>
      <c r="AO2246" s="133"/>
      <c r="AP2246" s="133"/>
      <c r="AQ2246" s="133"/>
      <c r="AR2246" s="133"/>
      <c r="AS2246" s="124"/>
      <c r="AT2246" s="134"/>
      <c r="AU2246" s="141"/>
    </row>
    <row r="2247" spans="31:47" ht="12">
      <c r="AE2247" s="131"/>
      <c r="AF2247" s="132"/>
      <c r="AG2247" s="133"/>
      <c r="AH2247" s="133"/>
      <c r="AI2247" s="133"/>
      <c r="AJ2247" s="133"/>
      <c r="AK2247" s="133"/>
      <c r="AL2247" s="133"/>
      <c r="AM2247" s="133"/>
      <c r="AN2247" s="133"/>
      <c r="AO2247" s="133"/>
      <c r="AP2247" s="133"/>
      <c r="AQ2247" s="133"/>
      <c r="AR2247" s="133"/>
      <c r="AS2247" s="124"/>
      <c r="AT2247" s="134"/>
      <c r="AU2247" s="141"/>
    </row>
    <row r="2248" spans="31:47" ht="12">
      <c r="AE2248" s="131"/>
      <c r="AF2248" s="132"/>
      <c r="AG2248" s="133"/>
      <c r="AH2248" s="133"/>
      <c r="AI2248" s="133"/>
      <c r="AJ2248" s="133"/>
      <c r="AK2248" s="133"/>
      <c r="AL2248" s="133"/>
      <c r="AM2248" s="133"/>
      <c r="AN2248" s="133"/>
      <c r="AO2248" s="133"/>
      <c r="AP2248" s="133"/>
      <c r="AQ2248" s="133"/>
      <c r="AR2248" s="133"/>
      <c r="AS2248" s="124"/>
      <c r="AT2248" s="134"/>
      <c r="AU2248" s="141"/>
    </row>
    <row r="2249" spans="31:47" ht="12">
      <c r="AE2249" s="131"/>
      <c r="AF2249" s="132"/>
      <c r="AG2249" s="133"/>
      <c r="AH2249" s="133"/>
      <c r="AI2249" s="133"/>
      <c r="AJ2249" s="133"/>
      <c r="AK2249" s="133"/>
      <c r="AL2249" s="133"/>
      <c r="AM2249" s="133"/>
      <c r="AN2249" s="133"/>
      <c r="AO2249" s="133"/>
      <c r="AP2249" s="133"/>
      <c r="AQ2249" s="133"/>
      <c r="AR2249" s="133"/>
      <c r="AS2249" s="124"/>
      <c r="AT2249" s="134"/>
      <c r="AU2249" s="141"/>
    </row>
    <row r="2250" spans="31:47" ht="12">
      <c r="AE2250" s="131"/>
      <c r="AF2250" s="132"/>
      <c r="AG2250" s="133"/>
      <c r="AH2250" s="133"/>
      <c r="AI2250" s="133"/>
      <c r="AJ2250" s="133"/>
      <c r="AK2250" s="133"/>
      <c r="AL2250" s="133"/>
      <c r="AM2250" s="133"/>
      <c r="AN2250" s="133"/>
      <c r="AO2250" s="133"/>
      <c r="AP2250" s="133"/>
      <c r="AQ2250" s="133"/>
      <c r="AR2250" s="133"/>
      <c r="AS2250" s="124"/>
      <c r="AT2250" s="134"/>
      <c r="AU2250" s="141"/>
    </row>
    <row r="2251" spans="31:47" ht="12">
      <c r="AE2251" s="131"/>
      <c r="AF2251" s="132"/>
      <c r="AG2251" s="133"/>
      <c r="AH2251" s="133"/>
      <c r="AI2251" s="133"/>
      <c r="AJ2251" s="133"/>
      <c r="AK2251" s="133"/>
      <c r="AL2251" s="133"/>
      <c r="AM2251" s="133"/>
      <c r="AN2251" s="133"/>
      <c r="AO2251" s="133"/>
      <c r="AP2251" s="133"/>
      <c r="AQ2251" s="133"/>
      <c r="AR2251" s="133"/>
      <c r="AS2251" s="124"/>
      <c r="AT2251" s="134"/>
      <c r="AU2251" s="141"/>
    </row>
    <row r="2252" spans="31:47" ht="12">
      <c r="AE2252" s="131"/>
      <c r="AF2252" s="132"/>
      <c r="AG2252" s="133"/>
      <c r="AH2252" s="133"/>
      <c r="AI2252" s="133"/>
      <c r="AJ2252" s="133"/>
      <c r="AK2252" s="133"/>
      <c r="AL2252" s="133"/>
      <c r="AM2252" s="133"/>
      <c r="AN2252" s="133"/>
      <c r="AO2252" s="133"/>
      <c r="AP2252" s="133"/>
      <c r="AQ2252" s="133"/>
      <c r="AR2252" s="133"/>
      <c r="AS2252" s="124"/>
      <c r="AT2252" s="134"/>
      <c r="AU2252" s="141"/>
    </row>
    <row r="2253" spans="31:47" ht="12">
      <c r="AE2253" s="131"/>
      <c r="AF2253" s="132"/>
      <c r="AG2253" s="133"/>
      <c r="AH2253" s="133"/>
      <c r="AI2253" s="133"/>
      <c r="AJ2253" s="133"/>
      <c r="AK2253" s="133"/>
      <c r="AL2253" s="133"/>
      <c r="AM2253" s="133"/>
      <c r="AN2253" s="133"/>
      <c r="AO2253" s="133"/>
      <c r="AP2253" s="133"/>
      <c r="AQ2253" s="133"/>
      <c r="AR2253" s="133"/>
      <c r="AS2253" s="124"/>
      <c r="AT2253" s="134"/>
      <c r="AU2253" s="141"/>
    </row>
    <row r="2254" spans="31:47" ht="12">
      <c r="AE2254" s="131"/>
      <c r="AF2254" s="132"/>
      <c r="AG2254" s="133"/>
      <c r="AH2254" s="133"/>
      <c r="AI2254" s="133"/>
      <c r="AJ2254" s="133"/>
      <c r="AK2254" s="133"/>
      <c r="AL2254" s="133"/>
      <c r="AM2254" s="133"/>
      <c r="AN2254" s="133"/>
      <c r="AO2254" s="133"/>
      <c r="AP2254" s="133"/>
      <c r="AQ2254" s="133"/>
      <c r="AR2254" s="133"/>
      <c r="AS2254" s="124"/>
      <c r="AT2254" s="134"/>
      <c r="AU2254" s="141"/>
    </row>
    <row r="2255" spans="31:47" ht="12">
      <c r="AE2255" s="131"/>
      <c r="AF2255" s="132"/>
      <c r="AG2255" s="133"/>
      <c r="AH2255" s="133"/>
      <c r="AI2255" s="133"/>
      <c r="AJ2255" s="133"/>
      <c r="AK2255" s="133"/>
      <c r="AL2255" s="133"/>
      <c r="AM2255" s="133"/>
      <c r="AN2255" s="133"/>
      <c r="AO2255" s="133"/>
      <c r="AP2255" s="133"/>
      <c r="AQ2255" s="133"/>
      <c r="AR2255" s="133"/>
      <c r="AS2255" s="124"/>
      <c r="AT2255" s="134"/>
      <c r="AU2255" s="141"/>
    </row>
    <row r="2256" spans="31:47" ht="12">
      <c r="AE2256" s="131"/>
      <c r="AF2256" s="132"/>
      <c r="AG2256" s="133"/>
      <c r="AH2256" s="133"/>
      <c r="AI2256" s="133"/>
      <c r="AJ2256" s="133"/>
      <c r="AK2256" s="133"/>
      <c r="AL2256" s="133"/>
      <c r="AM2256" s="133"/>
      <c r="AN2256" s="133"/>
      <c r="AO2256" s="133"/>
      <c r="AP2256" s="133"/>
      <c r="AQ2256" s="133"/>
      <c r="AR2256" s="133"/>
      <c r="AS2256" s="124"/>
      <c r="AT2256" s="134"/>
      <c r="AU2256" s="141"/>
    </row>
    <row r="2257" spans="31:47" ht="12">
      <c r="AE2257" s="131"/>
      <c r="AF2257" s="132"/>
      <c r="AG2257" s="133"/>
      <c r="AH2257" s="133"/>
      <c r="AI2257" s="133"/>
      <c r="AJ2257" s="133"/>
      <c r="AK2257" s="133"/>
      <c r="AL2257" s="133"/>
      <c r="AM2257" s="133"/>
      <c r="AN2257" s="133"/>
      <c r="AO2257" s="133"/>
      <c r="AP2257" s="133"/>
      <c r="AQ2257" s="133"/>
      <c r="AR2257" s="133"/>
      <c r="AS2257" s="124"/>
      <c r="AT2257" s="134"/>
      <c r="AU2257" s="141"/>
    </row>
    <row r="2258" spans="31:47" ht="12">
      <c r="AE2258" s="131"/>
      <c r="AF2258" s="132"/>
      <c r="AG2258" s="133"/>
      <c r="AH2258" s="133"/>
      <c r="AI2258" s="133"/>
      <c r="AJ2258" s="133"/>
      <c r="AK2258" s="133"/>
      <c r="AL2258" s="133"/>
      <c r="AM2258" s="133"/>
      <c r="AN2258" s="133"/>
      <c r="AO2258" s="133"/>
      <c r="AP2258" s="133"/>
      <c r="AQ2258" s="133"/>
      <c r="AR2258" s="133"/>
      <c r="AS2258" s="124"/>
      <c r="AT2258" s="134"/>
      <c r="AU2258" s="141"/>
    </row>
    <row r="2259" spans="31:47" ht="12">
      <c r="AE2259" s="131"/>
      <c r="AF2259" s="132"/>
      <c r="AG2259" s="133"/>
      <c r="AH2259" s="133"/>
      <c r="AI2259" s="133"/>
      <c r="AJ2259" s="133"/>
      <c r="AK2259" s="133"/>
      <c r="AL2259" s="133"/>
      <c r="AM2259" s="133"/>
      <c r="AN2259" s="133"/>
      <c r="AO2259" s="133"/>
      <c r="AP2259" s="133"/>
      <c r="AQ2259" s="133"/>
      <c r="AR2259" s="133"/>
      <c r="AS2259" s="124"/>
      <c r="AT2259" s="134"/>
      <c r="AU2259" s="141"/>
    </row>
    <row r="2260" spans="31:47" ht="12">
      <c r="AE2260" s="131"/>
      <c r="AF2260" s="132"/>
      <c r="AG2260" s="133"/>
      <c r="AH2260" s="133"/>
      <c r="AI2260" s="133"/>
      <c r="AJ2260" s="133"/>
      <c r="AK2260" s="133"/>
      <c r="AL2260" s="133"/>
      <c r="AM2260" s="133"/>
      <c r="AN2260" s="133"/>
      <c r="AO2260" s="133"/>
      <c r="AP2260" s="133"/>
      <c r="AQ2260" s="133"/>
      <c r="AR2260" s="133"/>
      <c r="AS2260" s="124"/>
      <c r="AT2260" s="134"/>
      <c r="AU2260" s="141"/>
    </row>
    <row r="2261" spans="31:47" ht="12">
      <c r="AE2261" s="131"/>
      <c r="AF2261" s="132"/>
      <c r="AG2261" s="133"/>
      <c r="AH2261" s="133"/>
      <c r="AI2261" s="133"/>
      <c r="AJ2261" s="133"/>
      <c r="AK2261" s="133"/>
      <c r="AL2261" s="133"/>
      <c r="AM2261" s="133"/>
      <c r="AN2261" s="133"/>
      <c r="AO2261" s="133"/>
      <c r="AP2261" s="133"/>
      <c r="AQ2261" s="133"/>
      <c r="AR2261" s="133"/>
      <c r="AS2261" s="124"/>
      <c r="AT2261" s="134"/>
      <c r="AU2261" s="141"/>
    </row>
    <row r="2262" spans="31:47" ht="12">
      <c r="AE2262" s="131"/>
      <c r="AF2262" s="132"/>
      <c r="AG2262" s="133"/>
      <c r="AH2262" s="133"/>
      <c r="AI2262" s="133"/>
      <c r="AJ2262" s="133"/>
      <c r="AK2262" s="133"/>
      <c r="AL2262" s="133"/>
      <c r="AM2262" s="133"/>
      <c r="AN2262" s="133"/>
      <c r="AO2262" s="133"/>
      <c r="AP2262" s="133"/>
      <c r="AQ2262" s="133"/>
      <c r="AR2262" s="133"/>
      <c r="AS2262" s="124"/>
      <c r="AT2262" s="134"/>
      <c r="AU2262" s="141"/>
    </row>
    <row r="2263" spans="31:47" ht="12">
      <c r="AE2263" s="131"/>
      <c r="AF2263" s="132"/>
      <c r="AG2263" s="133"/>
      <c r="AH2263" s="133"/>
      <c r="AI2263" s="133"/>
      <c r="AJ2263" s="133"/>
      <c r="AK2263" s="133"/>
      <c r="AL2263" s="133"/>
      <c r="AM2263" s="133"/>
      <c r="AN2263" s="133"/>
      <c r="AO2263" s="133"/>
      <c r="AP2263" s="133"/>
      <c r="AQ2263" s="133"/>
      <c r="AR2263" s="133"/>
      <c r="AS2263" s="124"/>
      <c r="AT2263" s="134"/>
      <c r="AU2263" s="141"/>
    </row>
    <row r="2264" spans="31:47" ht="12">
      <c r="AE2264" s="131"/>
      <c r="AF2264" s="132"/>
      <c r="AG2264" s="133"/>
      <c r="AH2264" s="133"/>
      <c r="AI2264" s="133"/>
      <c r="AJ2264" s="133"/>
      <c r="AK2264" s="133"/>
      <c r="AL2264" s="133"/>
      <c r="AM2264" s="133"/>
      <c r="AN2264" s="133"/>
      <c r="AO2264" s="133"/>
      <c r="AP2264" s="133"/>
      <c r="AQ2264" s="133"/>
      <c r="AR2264" s="133"/>
      <c r="AS2264" s="124"/>
      <c r="AT2264" s="134"/>
      <c r="AU2264" s="141"/>
    </row>
    <row r="2265" spans="31:47" ht="12">
      <c r="AE2265" s="131"/>
      <c r="AF2265" s="132"/>
      <c r="AG2265" s="133"/>
      <c r="AH2265" s="133"/>
      <c r="AI2265" s="133"/>
      <c r="AJ2265" s="133"/>
      <c r="AK2265" s="133"/>
      <c r="AL2265" s="133"/>
      <c r="AM2265" s="133"/>
      <c r="AN2265" s="133"/>
      <c r="AO2265" s="133"/>
      <c r="AP2265" s="133"/>
      <c r="AQ2265" s="133"/>
      <c r="AR2265" s="133"/>
      <c r="AS2265" s="124"/>
      <c r="AT2265" s="134"/>
      <c r="AU2265" s="141"/>
    </row>
    <row r="2266" spans="31:47" ht="12">
      <c r="AE2266" s="131"/>
      <c r="AF2266" s="132"/>
      <c r="AG2266" s="133"/>
      <c r="AH2266" s="133"/>
      <c r="AI2266" s="133"/>
      <c r="AJ2266" s="133"/>
      <c r="AK2266" s="133"/>
      <c r="AL2266" s="133"/>
      <c r="AM2266" s="133"/>
      <c r="AN2266" s="133"/>
      <c r="AO2266" s="133"/>
      <c r="AP2266" s="133"/>
      <c r="AQ2266" s="133"/>
      <c r="AR2266" s="133"/>
      <c r="AS2266" s="124"/>
      <c r="AT2266" s="134"/>
      <c r="AU2266" s="141"/>
    </row>
    <row r="2267" spans="31:47" ht="12">
      <c r="AE2267" s="131"/>
      <c r="AF2267" s="132"/>
      <c r="AG2267" s="133"/>
      <c r="AH2267" s="133"/>
      <c r="AI2267" s="133"/>
      <c r="AJ2267" s="133"/>
      <c r="AK2267" s="133"/>
      <c r="AL2267" s="133"/>
      <c r="AM2267" s="133"/>
      <c r="AN2267" s="133"/>
      <c r="AO2267" s="133"/>
      <c r="AP2267" s="133"/>
      <c r="AQ2267" s="133"/>
      <c r="AR2267" s="133"/>
      <c r="AS2267" s="124"/>
      <c r="AT2267" s="134"/>
      <c r="AU2267" s="141"/>
    </row>
    <row r="2268" spans="31:47" ht="12">
      <c r="AE2268" s="131"/>
      <c r="AF2268" s="132"/>
      <c r="AG2268" s="133"/>
      <c r="AH2268" s="133"/>
      <c r="AI2268" s="133"/>
      <c r="AJ2268" s="133"/>
      <c r="AK2268" s="133"/>
      <c r="AL2268" s="133"/>
      <c r="AM2268" s="133"/>
      <c r="AN2268" s="133"/>
      <c r="AO2268" s="133"/>
      <c r="AP2268" s="133"/>
      <c r="AQ2268" s="133"/>
      <c r="AR2268" s="133"/>
      <c r="AS2268" s="124"/>
      <c r="AT2268" s="134"/>
      <c r="AU2268" s="141"/>
    </row>
    <row r="2269" spans="31:47" ht="12">
      <c r="AE2269" s="131"/>
      <c r="AF2269" s="132"/>
      <c r="AG2269" s="133"/>
      <c r="AH2269" s="133"/>
      <c r="AI2269" s="133"/>
      <c r="AJ2269" s="133"/>
      <c r="AK2269" s="133"/>
      <c r="AL2269" s="133"/>
      <c r="AM2269" s="133"/>
      <c r="AN2269" s="133"/>
      <c r="AO2269" s="133"/>
      <c r="AP2269" s="133"/>
      <c r="AQ2269" s="133"/>
      <c r="AR2269" s="133"/>
      <c r="AS2269" s="124"/>
      <c r="AT2269" s="134"/>
      <c r="AU2269" s="141"/>
    </row>
    <row r="2270" spans="31:47" ht="12">
      <c r="AE2270" s="131"/>
      <c r="AF2270" s="132"/>
      <c r="AG2270" s="133"/>
      <c r="AH2270" s="133"/>
      <c r="AI2270" s="133"/>
      <c r="AJ2270" s="133"/>
      <c r="AK2270" s="133"/>
      <c r="AL2270" s="133"/>
      <c r="AM2270" s="133"/>
      <c r="AN2270" s="133"/>
      <c r="AO2270" s="133"/>
      <c r="AP2270" s="133"/>
      <c r="AQ2270" s="133"/>
      <c r="AR2270" s="133"/>
      <c r="AS2270" s="124"/>
      <c r="AT2270" s="134"/>
      <c r="AU2270" s="141"/>
    </row>
    <row r="2271" spans="31:47" ht="12">
      <c r="AE2271" s="131"/>
      <c r="AF2271" s="132"/>
      <c r="AG2271" s="133"/>
      <c r="AH2271" s="133"/>
      <c r="AI2271" s="133"/>
      <c r="AJ2271" s="133"/>
      <c r="AK2271" s="133"/>
      <c r="AL2271" s="133"/>
      <c r="AM2271" s="133"/>
      <c r="AN2271" s="133"/>
      <c r="AO2271" s="133"/>
      <c r="AP2271" s="133"/>
      <c r="AQ2271" s="133"/>
      <c r="AR2271" s="133"/>
      <c r="AS2271" s="124"/>
      <c r="AT2271" s="134"/>
      <c r="AU2271" s="141"/>
    </row>
    <row r="2272" spans="31:47" ht="12">
      <c r="AE2272" s="131"/>
      <c r="AF2272" s="132"/>
      <c r="AG2272" s="133"/>
      <c r="AH2272" s="133"/>
      <c r="AI2272" s="133"/>
      <c r="AJ2272" s="133"/>
      <c r="AK2272" s="133"/>
      <c r="AL2272" s="133"/>
      <c r="AM2272" s="133"/>
      <c r="AN2272" s="133"/>
      <c r="AO2272" s="133"/>
      <c r="AP2272" s="133"/>
      <c r="AQ2272" s="133"/>
      <c r="AR2272" s="133"/>
      <c r="AS2272" s="124"/>
      <c r="AT2272" s="134"/>
      <c r="AU2272" s="141"/>
    </row>
    <row r="2273" spans="31:47" ht="12">
      <c r="AE2273" s="131"/>
      <c r="AF2273" s="132"/>
      <c r="AG2273" s="133"/>
      <c r="AH2273" s="133"/>
      <c r="AI2273" s="133"/>
      <c r="AJ2273" s="133"/>
      <c r="AK2273" s="133"/>
      <c r="AL2273" s="133"/>
      <c r="AM2273" s="133"/>
      <c r="AN2273" s="133"/>
      <c r="AO2273" s="133"/>
      <c r="AP2273" s="133"/>
      <c r="AQ2273" s="133"/>
      <c r="AR2273" s="133"/>
      <c r="AS2273" s="124"/>
      <c r="AT2273" s="134"/>
      <c r="AU2273" s="141"/>
    </row>
    <row r="2274" spans="31:47" ht="12">
      <c r="AE2274" s="131"/>
      <c r="AF2274" s="132"/>
      <c r="AG2274" s="133"/>
      <c r="AH2274" s="133"/>
      <c r="AI2274" s="133"/>
      <c r="AJ2274" s="133"/>
      <c r="AK2274" s="133"/>
      <c r="AL2274" s="133"/>
      <c r="AM2274" s="133"/>
      <c r="AN2274" s="133"/>
      <c r="AO2274" s="133"/>
      <c r="AP2274" s="133"/>
      <c r="AQ2274" s="133"/>
      <c r="AR2274" s="133"/>
      <c r="AS2274" s="124"/>
      <c r="AT2274" s="134"/>
      <c r="AU2274" s="141"/>
    </row>
    <row r="2275" spans="31:47" ht="12">
      <c r="AE2275" s="131"/>
      <c r="AF2275" s="132"/>
      <c r="AG2275" s="133"/>
      <c r="AH2275" s="133"/>
      <c r="AI2275" s="133"/>
      <c r="AJ2275" s="133"/>
      <c r="AK2275" s="133"/>
      <c r="AL2275" s="133"/>
      <c r="AM2275" s="133"/>
      <c r="AN2275" s="133"/>
      <c r="AO2275" s="133"/>
      <c r="AP2275" s="133"/>
      <c r="AQ2275" s="133"/>
      <c r="AR2275" s="133"/>
      <c r="AS2275" s="124"/>
      <c r="AT2275" s="134"/>
      <c r="AU2275" s="141"/>
    </row>
    <row r="2276" spans="31:47" ht="12">
      <c r="AE2276" s="131"/>
      <c r="AF2276" s="132"/>
      <c r="AG2276" s="133"/>
      <c r="AH2276" s="133"/>
      <c r="AI2276" s="133"/>
      <c r="AJ2276" s="133"/>
      <c r="AK2276" s="133"/>
      <c r="AL2276" s="133"/>
      <c r="AM2276" s="133"/>
      <c r="AN2276" s="133"/>
      <c r="AO2276" s="133"/>
      <c r="AP2276" s="133"/>
      <c r="AQ2276" s="133"/>
      <c r="AR2276" s="133"/>
      <c r="AS2276" s="124"/>
      <c r="AT2276" s="134"/>
      <c r="AU2276" s="141"/>
    </row>
    <row r="2277" spans="31:47" ht="12">
      <c r="AE2277" s="131"/>
      <c r="AF2277" s="132"/>
      <c r="AG2277" s="133"/>
      <c r="AH2277" s="133"/>
      <c r="AI2277" s="133"/>
      <c r="AJ2277" s="133"/>
      <c r="AK2277" s="133"/>
      <c r="AL2277" s="133"/>
      <c r="AM2277" s="133"/>
      <c r="AN2277" s="133"/>
      <c r="AO2277" s="133"/>
      <c r="AP2277" s="133"/>
      <c r="AQ2277" s="133"/>
      <c r="AR2277" s="133"/>
      <c r="AS2277" s="124"/>
      <c r="AT2277" s="134"/>
      <c r="AU2277" s="141"/>
    </row>
    <row r="2278" spans="31:47" ht="12">
      <c r="AE2278" s="131"/>
      <c r="AF2278" s="132"/>
      <c r="AG2278" s="133"/>
      <c r="AH2278" s="133"/>
      <c r="AI2278" s="133"/>
      <c r="AJ2278" s="133"/>
      <c r="AK2278" s="133"/>
      <c r="AL2278" s="133"/>
      <c r="AM2278" s="133"/>
      <c r="AN2278" s="133"/>
      <c r="AO2278" s="133"/>
      <c r="AP2278" s="133"/>
      <c r="AQ2278" s="133"/>
      <c r="AR2278" s="133"/>
      <c r="AS2278" s="124"/>
      <c r="AT2278" s="134"/>
      <c r="AU2278" s="141"/>
    </row>
    <row r="2279" spans="31:47" ht="12">
      <c r="AE2279" s="131"/>
      <c r="AF2279" s="132"/>
      <c r="AG2279" s="133"/>
      <c r="AH2279" s="133"/>
      <c r="AI2279" s="133"/>
      <c r="AJ2279" s="133"/>
      <c r="AK2279" s="133"/>
      <c r="AL2279" s="133"/>
      <c r="AM2279" s="133"/>
      <c r="AN2279" s="133"/>
      <c r="AO2279" s="133"/>
      <c r="AP2279" s="133"/>
      <c r="AQ2279" s="133"/>
      <c r="AR2279" s="133"/>
      <c r="AS2279" s="124"/>
      <c r="AT2279" s="134"/>
      <c r="AU2279" s="141"/>
    </row>
    <row r="2280" spans="31:47" ht="12">
      <c r="AE2280" s="131"/>
      <c r="AF2280" s="132"/>
      <c r="AG2280" s="133"/>
      <c r="AH2280" s="133"/>
      <c r="AI2280" s="133"/>
      <c r="AJ2280" s="133"/>
      <c r="AK2280" s="133"/>
      <c r="AL2280" s="133"/>
      <c r="AM2280" s="133"/>
      <c r="AN2280" s="133"/>
      <c r="AO2280" s="133"/>
      <c r="AP2280" s="133"/>
      <c r="AQ2280" s="133"/>
      <c r="AR2280" s="133"/>
      <c r="AS2280" s="124"/>
      <c r="AT2280" s="134"/>
      <c r="AU2280" s="141"/>
    </row>
    <row r="2281" spans="31:47" ht="12">
      <c r="AE2281" s="131"/>
      <c r="AF2281" s="132"/>
      <c r="AG2281" s="133"/>
      <c r="AH2281" s="133"/>
      <c r="AI2281" s="133"/>
      <c r="AJ2281" s="133"/>
      <c r="AK2281" s="133"/>
      <c r="AL2281" s="133"/>
      <c r="AM2281" s="133"/>
      <c r="AN2281" s="133"/>
      <c r="AO2281" s="133"/>
      <c r="AP2281" s="133"/>
      <c r="AQ2281" s="133"/>
      <c r="AR2281" s="133"/>
      <c r="AS2281" s="124"/>
      <c r="AT2281" s="134"/>
      <c r="AU2281" s="141"/>
    </row>
    <row r="2282" spans="31:47" ht="12">
      <c r="AE2282" s="131"/>
      <c r="AF2282" s="132"/>
      <c r="AG2282" s="133"/>
      <c r="AH2282" s="133"/>
      <c r="AI2282" s="133"/>
      <c r="AJ2282" s="133"/>
      <c r="AK2282" s="133"/>
      <c r="AL2282" s="133"/>
      <c r="AM2282" s="133"/>
      <c r="AN2282" s="133"/>
      <c r="AO2282" s="133"/>
      <c r="AP2282" s="133"/>
      <c r="AQ2282" s="133"/>
      <c r="AR2282" s="133"/>
      <c r="AS2282" s="124"/>
      <c r="AT2282" s="134"/>
      <c r="AU2282" s="141"/>
    </row>
    <row r="2283" spans="31:47" ht="12">
      <c r="AE2283" s="131"/>
      <c r="AF2283" s="132"/>
      <c r="AG2283" s="133"/>
      <c r="AH2283" s="133"/>
      <c r="AI2283" s="133"/>
      <c r="AJ2283" s="133"/>
      <c r="AK2283" s="133"/>
      <c r="AL2283" s="133"/>
      <c r="AM2283" s="133"/>
      <c r="AN2283" s="133"/>
      <c r="AO2283" s="133"/>
      <c r="AP2283" s="133"/>
      <c r="AQ2283" s="133"/>
      <c r="AR2283" s="133"/>
      <c r="AS2283" s="124"/>
      <c r="AT2283" s="134"/>
      <c r="AU2283" s="141"/>
    </row>
    <row r="2284" spans="31:47" ht="12">
      <c r="AE2284" s="131"/>
      <c r="AF2284" s="132"/>
      <c r="AG2284" s="133"/>
      <c r="AH2284" s="133"/>
      <c r="AI2284" s="133"/>
      <c r="AJ2284" s="133"/>
      <c r="AK2284" s="133"/>
      <c r="AL2284" s="133"/>
      <c r="AM2284" s="133"/>
      <c r="AN2284" s="133"/>
      <c r="AO2284" s="133"/>
      <c r="AP2284" s="133"/>
      <c r="AQ2284" s="133"/>
      <c r="AR2284" s="133"/>
      <c r="AS2284" s="124"/>
      <c r="AT2284" s="134"/>
      <c r="AU2284" s="141"/>
    </row>
    <row r="2285" spans="31:47" ht="12">
      <c r="AE2285" s="131"/>
      <c r="AF2285" s="132"/>
      <c r="AG2285" s="133"/>
      <c r="AH2285" s="133"/>
      <c r="AI2285" s="133"/>
      <c r="AJ2285" s="133"/>
      <c r="AK2285" s="133"/>
      <c r="AL2285" s="133"/>
      <c r="AM2285" s="133"/>
      <c r="AN2285" s="133"/>
      <c r="AO2285" s="133"/>
      <c r="AP2285" s="133"/>
      <c r="AQ2285" s="133"/>
      <c r="AR2285" s="133"/>
      <c r="AS2285" s="124"/>
      <c r="AT2285" s="134"/>
      <c r="AU2285" s="141"/>
    </row>
    <row r="2286" spans="31:47" ht="12">
      <c r="AE2286" s="131"/>
      <c r="AF2286" s="132"/>
      <c r="AG2286" s="133"/>
      <c r="AH2286" s="133"/>
      <c r="AI2286" s="133"/>
      <c r="AJ2286" s="133"/>
      <c r="AK2286" s="133"/>
      <c r="AL2286" s="133"/>
      <c r="AM2286" s="133"/>
      <c r="AN2286" s="133"/>
      <c r="AO2286" s="133"/>
      <c r="AP2286" s="133"/>
      <c r="AQ2286" s="133"/>
      <c r="AR2286" s="133"/>
      <c r="AS2286" s="124"/>
      <c r="AT2286" s="134"/>
      <c r="AU2286" s="141"/>
    </row>
    <row r="2287" spans="31:47" ht="12">
      <c r="AE2287" s="131"/>
      <c r="AF2287" s="132"/>
      <c r="AG2287" s="133"/>
      <c r="AH2287" s="133"/>
      <c r="AI2287" s="133"/>
      <c r="AJ2287" s="133"/>
      <c r="AK2287" s="133"/>
      <c r="AL2287" s="133"/>
      <c r="AM2287" s="133"/>
      <c r="AN2287" s="133"/>
      <c r="AO2287" s="133"/>
      <c r="AP2287" s="133"/>
      <c r="AQ2287" s="133"/>
      <c r="AR2287" s="133"/>
      <c r="AS2287" s="124"/>
      <c r="AT2287" s="134"/>
      <c r="AU2287" s="141"/>
    </row>
    <row r="2288" spans="31:47" ht="12">
      <c r="AE2288" s="131"/>
      <c r="AF2288" s="132"/>
      <c r="AG2288" s="133"/>
      <c r="AH2288" s="133"/>
      <c r="AI2288" s="133"/>
      <c r="AJ2288" s="133"/>
      <c r="AK2288" s="133"/>
      <c r="AL2288" s="133"/>
      <c r="AM2288" s="133"/>
      <c r="AN2288" s="133"/>
      <c r="AO2288" s="133"/>
      <c r="AP2288" s="133"/>
      <c r="AQ2288" s="133"/>
      <c r="AR2288" s="133"/>
      <c r="AS2288" s="124"/>
      <c r="AT2288" s="134"/>
      <c r="AU2288" s="141"/>
    </row>
    <row r="2289" spans="31:47" ht="12">
      <c r="AE2289" s="131"/>
      <c r="AF2289" s="132"/>
      <c r="AG2289" s="133"/>
      <c r="AH2289" s="133"/>
      <c r="AI2289" s="133"/>
      <c r="AJ2289" s="133"/>
      <c r="AK2289" s="133"/>
      <c r="AL2289" s="133"/>
      <c r="AM2289" s="133"/>
      <c r="AN2289" s="133"/>
      <c r="AO2289" s="133"/>
      <c r="AP2289" s="133"/>
      <c r="AQ2289" s="133"/>
      <c r="AR2289" s="133"/>
      <c r="AS2289" s="124"/>
      <c r="AT2289" s="134"/>
      <c r="AU2289" s="141"/>
    </row>
    <row r="2290" spans="31:47" ht="12">
      <c r="AE2290" s="131"/>
      <c r="AF2290" s="132"/>
      <c r="AG2290" s="133"/>
      <c r="AH2290" s="133"/>
      <c r="AI2290" s="133"/>
      <c r="AJ2290" s="133"/>
      <c r="AK2290" s="133"/>
      <c r="AL2290" s="133"/>
      <c r="AM2290" s="133"/>
      <c r="AN2290" s="133"/>
      <c r="AO2290" s="133"/>
      <c r="AP2290" s="133"/>
      <c r="AQ2290" s="133"/>
      <c r="AR2290" s="133"/>
      <c r="AS2290" s="124"/>
      <c r="AT2290" s="134"/>
      <c r="AU2290" s="141"/>
    </row>
    <row r="2291" spans="31:47" ht="12">
      <c r="AE2291" s="131"/>
      <c r="AF2291" s="132"/>
      <c r="AG2291" s="133"/>
      <c r="AH2291" s="133"/>
      <c r="AI2291" s="133"/>
      <c r="AJ2291" s="133"/>
      <c r="AK2291" s="133"/>
      <c r="AL2291" s="133"/>
      <c r="AM2291" s="133"/>
      <c r="AN2291" s="133"/>
      <c r="AO2291" s="133"/>
      <c r="AP2291" s="133"/>
      <c r="AQ2291" s="133"/>
      <c r="AR2291" s="133"/>
      <c r="AS2291" s="124"/>
      <c r="AT2291" s="134"/>
      <c r="AU2291" s="141"/>
    </row>
    <row r="2292" spans="31:47" ht="12">
      <c r="AE2292" s="131"/>
      <c r="AF2292" s="132"/>
      <c r="AG2292" s="133"/>
      <c r="AH2292" s="133"/>
      <c r="AI2292" s="133"/>
      <c r="AJ2292" s="133"/>
      <c r="AK2292" s="133"/>
      <c r="AL2292" s="133"/>
      <c r="AM2292" s="133"/>
      <c r="AN2292" s="133"/>
      <c r="AO2292" s="133"/>
      <c r="AP2292" s="133"/>
      <c r="AQ2292" s="133"/>
      <c r="AR2292" s="133"/>
      <c r="AS2292" s="124"/>
      <c r="AT2292" s="134"/>
      <c r="AU2292" s="141"/>
    </row>
    <row r="2293" spans="31:47" ht="12">
      <c r="AE2293" s="131"/>
      <c r="AF2293" s="132"/>
      <c r="AG2293" s="133"/>
      <c r="AH2293" s="133"/>
      <c r="AI2293" s="133"/>
      <c r="AJ2293" s="133"/>
      <c r="AK2293" s="133"/>
      <c r="AL2293" s="133"/>
      <c r="AM2293" s="133"/>
      <c r="AN2293" s="133"/>
      <c r="AO2293" s="133"/>
      <c r="AP2293" s="133"/>
      <c r="AQ2293" s="133"/>
      <c r="AR2293" s="133"/>
      <c r="AS2293" s="124"/>
      <c r="AT2293" s="134"/>
      <c r="AU2293" s="141"/>
    </row>
    <row r="2294" spans="31:47" ht="12">
      <c r="AE2294" s="131"/>
      <c r="AF2294" s="132"/>
      <c r="AG2294" s="133"/>
      <c r="AH2294" s="133"/>
      <c r="AI2294" s="133"/>
      <c r="AJ2294" s="133"/>
      <c r="AK2294" s="133"/>
      <c r="AL2294" s="133"/>
      <c r="AM2294" s="133"/>
      <c r="AN2294" s="133"/>
      <c r="AO2294" s="133"/>
      <c r="AP2294" s="133"/>
      <c r="AQ2294" s="133"/>
      <c r="AR2294" s="133"/>
      <c r="AS2294" s="124"/>
      <c r="AT2294" s="134"/>
      <c r="AU2294" s="141"/>
    </row>
    <row r="2295" spans="31:47" ht="12">
      <c r="AE2295" s="131"/>
      <c r="AF2295" s="132"/>
      <c r="AG2295" s="133"/>
      <c r="AH2295" s="133"/>
      <c r="AI2295" s="133"/>
      <c r="AJ2295" s="133"/>
      <c r="AK2295" s="133"/>
      <c r="AL2295" s="133"/>
      <c r="AM2295" s="133"/>
      <c r="AN2295" s="133"/>
      <c r="AO2295" s="133"/>
      <c r="AP2295" s="133"/>
      <c r="AQ2295" s="133"/>
      <c r="AR2295" s="133"/>
      <c r="AS2295" s="124"/>
      <c r="AT2295" s="134"/>
      <c r="AU2295" s="141"/>
    </row>
    <row r="2296" spans="31:47" ht="12">
      <c r="AE2296" s="131"/>
      <c r="AF2296" s="132"/>
      <c r="AG2296" s="133"/>
      <c r="AH2296" s="133"/>
      <c r="AI2296" s="133"/>
      <c r="AJ2296" s="133"/>
      <c r="AK2296" s="133"/>
      <c r="AL2296" s="133"/>
      <c r="AM2296" s="133"/>
      <c r="AN2296" s="133"/>
      <c r="AO2296" s="133"/>
      <c r="AP2296" s="133"/>
      <c r="AQ2296" s="133"/>
      <c r="AR2296" s="133"/>
      <c r="AS2296" s="124"/>
      <c r="AT2296" s="134"/>
      <c r="AU2296" s="141"/>
    </row>
    <row r="2297" spans="31:47" ht="12">
      <c r="AE2297" s="131"/>
      <c r="AF2297" s="132"/>
      <c r="AG2297" s="133"/>
      <c r="AH2297" s="133"/>
      <c r="AI2297" s="133"/>
      <c r="AJ2297" s="133"/>
      <c r="AK2297" s="133"/>
      <c r="AL2297" s="133"/>
      <c r="AM2297" s="133"/>
      <c r="AN2297" s="133"/>
      <c r="AO2297" s="133"/>
      <c r="AP2297" s="133"/>
      <c r="AQ2297" s="133"/>
      <c r="AR2297" s="133"/>
      <c r="AS2297" s="124"/>
      <c r="AT2297" s="134"/>
      <c r="AU2297" s="141"/>
    </row>
    <row r="2298" spans="31:47" ht="12">
      <c r="AE2298" s="131"/>
      <c r="AF2298" s="132"/>
      <c r="AG2298" s="133"/>
      <c r="AH2298" s="133"/>
      <c r="AI2298" s="133"/>
      <c r="AJ2298" s="133"/>
      <c r="AK2298" s="133"/>
      <c r="AL2298" s="133"/>
      <c r="AM2298" s="133"/>
      <c r="AN2298" s="133"/>
      <c r="AO2298" s="133"/>
      <c r="AP2298" s="133"/>
      <c r="AQ2298" s="133"/>
      <c r="AR2298" s="133"/>
      <c r="AS2298" s="124"/>
      <c r="AT2298" s="134"/>
      <c r="AU2298" s="141"/>
    </row>
    <row r="2299" spans="31:47" ht="12">
      <c r="AE2299" s="131"/>
      <c r="AF2299" s="132"/>
      <c r="AG2299" s="133"/>
      <c r="AH2299" s="133"/>
      <c r="AI2299" s="133"/>
      <c r="AJ2299" s="133"/>
      <c r="AK2299" s="133"/>
      <c r="AL2299" s="133"/>
      <c r="AM2299" s="133"/>
      <c r="AN2299" s="133"/>
      <c r="AO2299" s="133"/>
      <c r="AP2299" s="133"/>
      <c r="AQ2299" s="133"/>
      <c r="AR2299" s="133"/>
      <c r="AS2299" s="124"/>
      <c r="AT2299" s="134"/>
      <c r="AU2299" s="141"/>
    </row>
    <row r="2300" spans="31:47" ht="12">
      <c r="AE2300" s="131"/>
      <c r="AF2300" s="132"/>
      <c r="AG2300" s="133"/>
      <c r="AH2300" s="133"/>
      <c r="AI2300" s="133"/>
      <c r="AJ2300" s="133"/>
      <c r="AK2300" s="133"/>
      <c r="AL2300" s="133"/>
      <c r="AM2300" s="133"/>
      <c r="AN2300" s="133"/>
      <c r="AO2300" s="133"/>
      <c r="AP2300" s="133"/>
      <c r="AQ2300" s="133"/>
      <c r="AR2300" s="133"/>
      <c r="AS2300" s="124"/>
      <c r="AT2300" s="134"/>
      <c r="AU2300" s="141"/>
    </row>
    <row r="2301" spans="31:47" ht="12">
      <c r="AE2301" s="131"/>
      <c r="AF2301" s="132"/>
      <c r="AG2301" s="133"/>
      <c r="AH2301" s="133"/>
      <c r="AI2301" s="133"/>
      <c r="AJ2301" s="133"/>
      <c r="AK2301" s="133"/>
      <c r="AL2301" s="133"/>
      <c r="AM2301" s="133"/>
      <c r="AN2301" s="133"/>
      <c r="AO2301" s="133"/>
      <c r="AP2301" s="133"/>
      <c r="AQ2301" s="133"/>
      <c r="AR2301" s="133"/>
      <c r="AS2301" s="124"/>
      <c r="AT2301" s="134"/>
      <c r="AU2301" s="141"/>
    </row>
    <row r="2302" spans="31:47" ht="12">
      <c r="AE2302" s="131"/>
      <c r="AF2302" s="132"/>
      <c r="AG2302" s="133"/>
      <c r="AH2302" s="133"/>
      <c r="AI2302" s="133"/>
      <c r="AJ2302" s="133"/>
      <c r="AK2302" s="133"/>
      <c r="AL2302" s="133"/>
      <c r="AM2302" s="133"/>
      <c r="AN2302" s="133"/>
      <c r="AO2302" s="133"/>
      <c r="AP2302" s="133"/>
      <c r="AQ2302" s="133"/>
      <c r="AR2302" s="133"/>
      <c r="AS2302" s="124"/>
      <c r="AT2302" s="134"/>
      <c r="AU2302" s="141"/>
    </row>
    <row r="2303" spans="31:47" ht="12">
      <c r="AE2303" s="131"/>
      <c r="AF2303" s="132"/>
      <c r="AG2303" s="133"/>
      <c r="AH2303" s="133"/>
      <c r="AI2303" s="133"/>
      <c r="AJ2303" s="133"/>
      <c r="AK2303" s="133"/>
      <c r="AL2303" s="133"/>
      <c r="AM2303" s="133"/>
      <c r="AN2303" s="133"/>
      <c r="AO2303" s="133"/>
      <c r="AP2303" s="133"/>
      <c r="AQ2303" s="133"/>
      <c r="AR2303" s="133"/>
      <c r="AS2303" s="124"/>
      <c r="AT2303" s="134"/>
      <c r="AU2303" s="141"/>
    </row>
    <row r="2304" spans="31:47" ht="12">
      <c r="AE2304" s="131"/>
      <c r="AF2304" s="132"/>
      <c r="AG2304" s="133"/>
      <c r="AH2304" s="133"/>
      <c r="AI2304" s="133"/>
      <c r="AJ2304" s="133"/>
      <c r="AK2304" s="133"/>
      <c r="AL2304" s="133"/>
      <c r="AM2304" s="133"/>
      <c r="AN2304" s="133"/>
      <c r="AO2304" s="133"/>
      <c r="AP2304" s="133"/>
      <c r="AQ2304" s="133"/>
      <c r="AR2304" s="133"/>
      <c r="AS2304" s="124"/>
      <c r="AT2304" s="134"/>
      <c r="AU2304" s="141"/>
    </row>
    <row r="2305" spans="31:47" ht="12">
      <c r="AE2305" s="131"/>
      <c r="AF2305" s="132"/>
      <c r="AG2305" s="133"/>
      <c r="AH2305" s="133"/>
      <c r="AI2305" s="133"/>
      <c r="AJ2305" s="133"/>
      <c r="AK2305" s="133"/>
      <c r="AL2305" s="133"/>
      <c r="AM2305" s="133"/>
      <c r="AN2305" s="133"/>
      <c r="AO2305" s="133"/>
      <c r="AP2305" s="133"/>
      <c r="AQ2305" s="133"/>
      <c r="AR2305" s="133"/>
      <c r="AS2305" s="124"/>
      <c r="AT2305" s="134"/>
      <c r="AU2305" s="141"/>
    </row>
    <row r="2306" spans="31:47" ht="12">
      <c r="AE2306" s="131"/>
      <c r="AF2306" s="132"/>
      <c r="AG2306" s="133"/>
      <c r="AH2306" s="133"/>
      <c r="AI2306" s="133"/>
      <c r="AJ2306" s="133"/>
      <c r="AK2306" s="133"/>
      <c r="AL2306" s="133"/>
      <c r="AM2306" s="133"/>
      <c r="AN2306" s="133"/>
      <c r="AO2306" s="133"/>
      <c r="AP2306" s="133"/>
      <c r="AQ2306" s="133"/>
      <c r="AR2306" s="133"/>
      <c r="AS2306" s="124"/>
      <c r="AT2306" s="134"/>
      <c r="AU2306" s="141"/>
    </row>
    <row r="2307" spans="31:47" ht="12">
      <c r="AE2307" s="131"/>
      <c r="AF2307" s="132"/>
      <c r="AG2307" s="133"/>
      <c r="AH2307" s="133"/>
      <c r="AI2307" s="133"/>
      <c r="AJ2307" s="133"/>
      <c r="AK2307" s="133"/>
      <c r="AL2307" s="133"/>
      <c r="AM2307" s="133"/>
      <c r="AN2307" s="133"/>
      <c r="AO2307" s="133"/>
      <c r="AP2307" s="133"/>
      <c r="AQ2307" s="133"/>
      <c r="AR2307" s="133"/>
      <c r="AS2307" s="124"/>
      <c r="AT2307" s="134"/>
      <c r="AU2307" s="141"/>
    </row>
    <row r="2308" spans="31:47" ht="12">
      <c r="AE2308" s="131"/>
      <c r="AF2308" s="132"/>
      <c r="AG2308" s="133"/>
      <c r="AH2308" s="133"/>
      <c r="AI2308" s="133"/>
      <c r="AJ2308" s="133"/>
      <c r="AK2308" s="133"/>
      <c r="AL2308" s="133"/>
      <c r="AM2308" s="133"/>
      <c r="AN2308" s="133"/>
      <c r="AO2308" s="133"/>
      <c r="AP2308" s="133"/>
      <c r="AQ2308" s="133"/>
      <c r="AR2308" s="133"/>
      <c r="AS2308" s="124"/>
      <c r="AT2308" s="134"/>
      <c r="AU2308" s="141"/>
    </row>
    <row r="2309" spans="31:47" ht="12">
      <c r="AE2309" s="131"/>
      <c r="AF2309" s="132"/>
      <c r="AG2309" s="133"/>
      <c r="AH2309" s="133"/>
      <c r="AI2309" s="133"/>
      <c r="AJ2309" s="133"/>
      <c r="AK2309" s="133"/>
      <c r="AL2309" s="133"/>
      <c r="AM2309" s="133"/>
      <c r="AN2309" s="133"/>
      <c r="AO2309" s="133"/>
      <c r="AP2309" s="133"/>
      <c r="AQ2309" s="133"/>
      <c r="AR2309" s="133"/>
      <c r="AS2309" s="124"/>
      <c r="AT2309" s="134"/>
      <c r="AU2309" s="141"/>
    </row>
    <row r="2310" spans="31:47" ht="12">
      <c r="AE2310" s="131"/>
      <c r="AF2310" s="132"/>
      <c r="AG2310" s="133"/>
      <c r="AH2310" s="133"/>
      <c r="AI2310" s="133"/>
      <c r="AJ2310" s="133"/>
      <c r="AK2310" s="133"/>
      <c r="AL2310" s="133"/>
      <c r="AM2310" s="133"/>
      <c r="AN2310" s="133"/>
      <c r="AO2310" s="133"/>
      <c r="AP2310" s="133"/>
      <c r="AQ2310" s="133"/>
      <c r="AR2310" s="133"/>
      <c r="AS2310" s="124"/>
      <c r="AT2310" s="134"/>
      <c r="AU2310" s="141"/>
    </row>
    <row r="2311" spans="31:47" ht="12">
      <c r="AE2311" s="131"/>
      <c r="AF2311" s="132"/>
      <c r="AG2311" s="133"/>
      <c r="AH2311" s="133"/>
      <c r="AI2311" s="133"/>
      <c r="AJ2311" s="133"/>
      <c r="AK2311" s="133"/>
      <c r="AL2311" s="133"/>
      <c r="AM2311" s="133"/>
      <c r="AN2311" s="133"/>
      <c r="AO2311" s="133"/>
      <c r="AP2311" s="133"/>
      <c r="AQ2311" s="133"/>
      <c r="AR2311" s="133"/>
      <c r="AS2311" s="124"/>
      <c r="AT2311" s="134"/>
      <c r="AU2311" s="141"/>
    </row>
    <row r="2312" spans="31:47" ht="12">
      <c r="AE2312" s="131"/>
      <c r="AF2312" s="132"/>
      <c r="AG2312" s="133"/>
      <c r="AH2312" s="133"/>
      <c r="AI2312" s="133"/>
      <c r="AJ2312" s="133"/>
      <c r="AK2312" s="133"/>
      <c r="AL2312" s="133"/>
      <c r="AM2312" s="133"/>
      <c r="AN2312" s="133"/>
      <c r="AO2312" s="133"/>
      <c r="AP2312" s="133"/>
      <c r="AQ2312" s="133"/>
      <c r="AR2312" s="133"/>
      <c r="AS2312" s="124"/>
      <c r="AT2312" s="134"/>
      <c r="AU2312" s="141"/>
    </row>
    <row r="2313" spans="31:47" ht="12">
      <c r="AE2313" s="131"/>
      <c r="AF2313" s="132"/>
      <c r="AG2313" s="133"/>
      <c r="AH2313" s="133"/>
      <c r="AI2313" s="133"/>
      <c r="AJ2313" s="133"/>
      <c r="AK2313" s="133"/>
      <c r="AL2313" s="133"/>
      <c r="AM2313" s="133"/>
      <c r="AN2313" s="133"/>
      <c r="AO2313" s="133"/>
      <c r="AP2313" s="133"/>
      <c r="AQ2313" s="133"/>
      <c r="AR2313" s="133"/>
      <c r="AS2313" s="124"/>
      <c r="AT2313" s="134"/>
      <c r="AU2313" s="141"/>
    </row>
    <row r="2314" spans="31:47" ht="12">
      <c r="AE2314" s="131"/>
      <c r="AF2314" s="132"/>
      <c r="AG2314" s="133"/>
      <c r="AH2314" s="133"/>
      <c r="AI2314" s="133"/>
      <c r="AJ2314" s="133"/>
      <c r="AK2314" s="133"/>
      <c r="AL2314" s="133"/>
      <c r="AM2314" s="133"/>
      <c r="AN2314" s="133"/>
      <c r="AO2314" s="133"/>
      <c r="AP2314" s="133"/>
      <c r="AQ2314" s="133"/>
      <c r="AR2314" s="133"/>
      <c r="AS2314" s="124"/>
      <c r="AT2314" s="134"/>
      <c r="AU2314" s="141"/>
    </row>
    <row r="2315" spans="31:47" ht="12">
      <c r="AE2315" s="131"/>
      <c r="AF2315" s="132"/>
      <c r="AG2315" s="133"/>
      <c r="AH2315" s="133"/>
      <c r="AI2315" s="133"/>
      <c r="AJ2315" s="133"/>
      <c r="AK2315" s="133"/>
      <c r="AL2315" s="133"/>
      <c r="AM2315" s="133"/>
      <c r="AN2315" s="133"/>
      <c r="AO2315" s="133"/>
      <c r="AP2315" s="133"/>
      <c r="AQ2315" s="133"/>
      <c r="AR2315" s="133"/>
      <c r="AS2315" s="124"/>
      <c r="AT2315" s="134"/>
      <c r="AU2315" s="141"/>
    </row>
    <row r="2316" spans="31:47" ht="12">
      <c r="AE2316" s="131"/>
      <c r="AF2316" s="132"/>
      <c r="AG2316" s="133"/>
      <c r="AH2316" s="133"/>
      <c r="AI2316" s="133"/>
      <c r="AJ2316" s="133"/>
      <c r="AK2316" s="133"/>
      <c r="AL2316" s="133"/>
      <c r="AM2316" s="133"/>
      <c r="AN2316" s="133"/>
      <c r="AO2316" s="133"/>
      <c r="AP2316" s="133"/>
      <c r="AQ2316" s="133"/>
      <c r="AR2316" s="133"/>
      <c r="AS2316" s="124"/>
      <c r="AT2316" s="134"/>
      <c r="AU2316" s="141"/>
    </row>
    <row r="2317" spans="31:47" ht="12">
      <c r="AE2317" s="131"/>
      <c r="AF2317" s="132"/>
      <c r="AG2317" s="133"/>
      <c r="AH2317" s="133"/>
      <c r="AI2317" s="133"/>
      <c r="AJ2317" s="133"/>
      <c r="AK2317" s="133"/>
      <c r="AL2317" s="133"/>
      <c r="AM2317" s="133"/>
      <c r="AN2317" s="133"/>
      <c r="AO2317" s="133"/>
      <c r="AP2317" s="133"/>
      <c r="AQ2317" s="133"/>
      <c r="AR2317" s="133"/>
      <c r="AS2317" s="124"/>
      <c r="AT2317" s="134"/>
      <c r="AU2317" s="141"/>
    </row>
    <row r="2318" spans="31:47" ht="12">
      <c r="AE2318" s="131"/>
      <c r="AF2318" s="132"/>
      <c r="AG2318" s="133"/>
      <c r="AH2318" s="133"/>
      <c r="AI2318" s="133"/>
      <c r="AJ2318" s="133"/>
      <c r="AK2318" s="133"/>
      <c r="AL2318" s="133"/>
      <c r="AM2318" s="133"/>
      <c r="AN2318" s="133"/>
      <c r="AO2318" s="133"/>
      <c r="AP2318" s="133"/>
      <c r="AQ2318" s="133"/>
      <c r="AR2318" s="133"/>
      <c r="AS2318" s="124"/>
      <c r="AT2318" s="134"/>
      <c r="AU2318" s="141"/>
    </row>
    <row r="2319" spans="31:47" ht="12">
      <c r="AE2319" s="131"/>
      <c r="AF2319" s="132"/>
      <c r="AG2319" s="133"/>
      <c r="AH2319" s="133"/>
      <c r="AI2319" s="133"/>
      <c r="AJ2319" s="133"/>
      <c r="AK2319" s="133"/>
      <c r="AL2319" s="133"/>
      <c r="AM2319" s="133"/>
      <c r="AN2319" s="133"/>
      <c r="AO2319" s="133"/>
      <c r="AP2319" s="133"/>
      <c r="AQ2319" s="133"/>
      <c r="AR2319" s="133"/>
      <c r="AS2319" s="124"/>
      <c r="AT2319" s="134"/>
      <c r="AU2319" s="141"/>
    </row>
    <row r="2320" spans="31:47" ht="12">
      <c r="AE2320" s="131"/>
      <c r="AF2320" s="132"/>
      <c r="AG2320" s="133"/>
      <c r="AH2320" s="133"/>
      <c r="AI2320" s="133"/>
      <c r="AJ2320" s="133"/>
      <c r="AK2320" s="133"/>
      <c r="AL2320" s="133"/>
      <c r="AM2320" s="133"/>
      <c r="AN2320" s="133"/>
      <c r="AO2320" s="133"/>
      <c r="AP2320" s="133"/>
      <c r="AQ2320" s="133"/>
      <c r="AR2320" s="133"/>
      <c r="AS2320" s="124"/>
      <c r="AT2320" s="134"/>
      <c r="AU2320" s="141"/>
    </row>
    <row r="2321" spans="31:47" ht="12">
      <c r="AE2321" s="131"/>
      <c r="AF2321" s="132"/>
      <c r="AG2321" s="133"/>
      <c r="AH2321" s="133"/>
      <c r="AI2321" s="133"/>
      <c r="AJ2321" s="133"/>
      <c r="AK2321" s="133"/>
      <c r="AL2321" s="133"/>
      <c r="AM2321" s="133"/>
      <c r="AN2321" s="133"/>
      <c r="AO2321" s="133"/>
      <c r="AP2321" s="133"/>
      <c r="AQ2321" s="133"/>
      <c r="AR2321" s="133"/>
      <c r="AS2321" s="124"/>
      <c r="AT2321" s="134"/>
      <c r="AU2321" s="141"/>
    </row>
    <row r="2322" spans="31:47" ht="12">
      <c r="AE2322" s="131"/>
      <c r="AF2322" s="132"/>
      <c r="AG2322" s="133"/>
      <c r="AH2322" s="133"/>
      <c r="AI2322" s="133"/>
      <c r="AJ2322" s="133"/>
      <c r="AK2322" s="133"/>
      <c r="AL2322" s="133"/>
      <c r="AM2322" s="133"/>
      <c r="AN2322" s="133"/>
      <c r="AO2322" s="133"/>
      <c r="AP2322" s="133"/>
      <c r="AQ2322" s="133"/>
      <c r="AR2322" s="133"/>
      <c r="AS2322" s="124"/>
      <c r="AT2322" s="134"/>
      <c r="AU2322" s="141"/>
    </row>
    <row r="2323" spans="31:47" ht="12">
      <c r="AE2323" s="131"/>
      <c r="AF2323" s="132"/>
      <c r="AG2323" s="133"/>
      <c r="AH2323" s="133"/>
      <c r="AI2323" s="133"/>
      <c r="AJ2323" s="133"/>
      <c r="AK2323" s="133"/>
      <c r="AL2323" s="133"/>
      <c r="AM2323" s="133"/>
      <c r="AN2323" s="133"/>
      <c r="AO2323" s="133"/>
      <c r="AP2323" s="133"/>
      <c r="AQ2323" s="133"/>
      <c r="AR2323" s="133"/>
      <c r="AS2323" s="124"/>
      <c r="AT2323" s="134"/>
      <c r="AU2323" s="141"/>
    </row>
    <row r="2324" spans="31:47" ht="12">
      <c r="AE2324" s="131"/>
      <c r="AF2324" s="132"/>
      <c r="AG2324" s="133"/>
      <c r="AH2324" s="133"/>
      <c r="AI2324" s="133"/>
      <c r="AJ2324" s="133"/>
      <c r="AK2324" s="133"/>
      <c r="AL2324" s="133"/>
      <c r="AM2324" s="133"/>
      <c r="AN2324" s="133"/>
      <c r="AO2324" s="133"/>
      <c r="AP2324" s="133"/>
      <c r="AQ2324" s="133"/>
      <c r="AR2324" s="133"/>
      <c r="AS2324" s="124"/>
      <c r="AT2324" s="134"/>
      <c r="AU2324" s="141"/>
    </row>
    <row r="2325" spans="31:47" ht="12">
      <c r="AE2325" s="131"/>
      <c r="AF2325" s="132"/>
      <c r="AG2325" s="133"/>
      <c r="AH2325" s="133"/>
      <c r="AI2325" s="133"/>
      <c r="AJ2325" s="133"/>
      <c r="AK2325" s="133"/>
      <c r="AL2325" s="133"/>
      <c r="AM2325" s="133"/>
      <c r="AN2325" s="133"/>
      <c r="AO2325" s="133"/>
      <c r="AP2325" s="133"/>
      <c r="AQ2325" s="133"/>
      <c r="AR2325" s="133"/>
      <c r="AS2325" s="124"/>
      <c r="AT2325" s="134"/>
      <c r="AU2325" s="141"/>
    </row>
    <row r="2326" spans="31:47" ht="12">
      <c r="AE2326" s="131"/>
      <c r="AF2326" s="132"/>
      <c r="AG2326" s="133"/>
      <c r="AH2326" s="133"/>
      <c r="AI2326" s="133"/>
      <c r="AJ2326" s="133"/>
      <c r="AK2326" s="133"/>
      <c r="AL2326" s="133"/>
      <c r="AM2326" s="133"/>
      <c r="AN2326" s="133"/>
      <c r="AO2326" s="133"/>
      <c r="AP2326" s="133"/>
      <c r="AQ2326" s="133"/>
      <c r="AR2326" s="133"/>
      <c r="AS2326" s="124"/>
      <c r="AT2326" s="134"/>
      <c r="AU2326" s="141"/>
    </row>
    <row r="2327" spans="31:47" ht="12">
      <c r="AE2327" s="131"/>
      <c r="AF2327" s="132"/>
      <c r="AG2327" s="133"/>
      <c r="AH2327" s="133"/>
      <c r="AI2327" s="133"/>
      <c r="AJ2327" s="133"/>
      <c r="AK2327" s="133"/>
      <c r="AL2327" s="133"/>
      <c r="AM2327" s="133"/>
      <c r="AN2327" s="133"/>
      <c r="AO2327" s="133"/>
      <c r="AP2327" s="133"/>
      <c r="AQ2327" s="133"/>
      <c r="AR2327" s="133"/>
      <c r="AS2327" s="124"/>
      <c r="AT2327" s="134"/>
      <c r="AU2327" s="141"/>
    </row>
    <row r="2328" spans="31:47" ht="12">
      <c r="AE2328" s="131"/>
      <c r="AF2328" s="132"/>
      <c r="AG2328" s="133"/>
      <c r="AH2328" s="133"/>
      <c r="AI2328" s="133"/>
      <c r="AJ2328" s="133"/>
      <c r="AK2328" s="133"/>
      <c r="AL2328" s="133"/>
      <c r="AM2328" s="133"/>
      <c r="AN2328" s="133"/>
      <c r="AO2328" s="133"/>
      <c r="AP2328" s="133"/>
      <c r="AQ2328" s="133"/>
      <c r="AR2328" s="133"/>
      <c r="AS2328" s="124"/>
      <c r="AT2328" s="134"/>
      <c r="AU2328" s="141"/>
    </row>
    <row r="2329" spans="31:47" ht="12">
      <c r="AE2329" s="131"/>
      <c r="AF2329" s="132"/>
      <c r="AG2329" s="133"/>
      <c r="AH2329" s="133"/>
      <c r="AI2329" s="133"/>
      <c r="AJ2329" s="133"/>
      <c r="AK2329" s="133"/>
      <c r="AL2329" s="133"/>
      <c r="AM2329" s="133"/>
      <c r="AN2329" s="133"/>
      <c r="AO2329" s="133"/>
      <c r="AP2329" s="133"/>
      <c r="AQ2329" s="133"/>
      <c r="AR2329" s="133"/>
      <c r="AS2329" s="124"/>
      <c r="AT2329" s="134"/>
      <c r="AU2329" s="141"/>
    </row>
    <row r="2330" spans="31:47" ht="12">
      <c r="AE2330" s="131"/>
      <c r="AF2330" s="132"/>
      <c r="AG2330" s="133"/>
      <c r="AH2330" s="133"/>
      <c r="AI2330" s="133"/>
      <c r="AJ2330" s="133"/>
      <c r="AK2330" s="133"/>
      <c r="AL2330" s="133"/>
      <c r="AM2330" s="133"/>
      <c r="AN2330" s="133"/>
      <c r="AO2330" s="133"/>
      <c r="AP2330" s="133"/>
      <c r="AQ2330" s="133"/>
      <c r="AR2330" s="133"/>
      <c r="AS2330" s="124"/>
      <c r="AT2330" s="134"/>
      <c r="AU2330" s="141"/>
    </row>
    <row r="2331" spans="31:47" ht="12">
      <c r="AE2331" s="131"/>
      <c r="AF2331" s="132"/>
      <c r="AG2331" s="133"/>
      <c r="AH2331" s="133"/>
      <c r="AI2331" s="133"/>
      <c r="AJ2331" s="133"/>
      <c r="AK2331" s="133"/>
      <c r="AL2331" s="133"/>
      <c r="AM2331" s="133"/>
      <c r="AN2331" s="133"/>
      <c r="AO2331" s="133"/>
      <c r="AP2331" s="133"/>
      <c r="AQ2331" s="133"/>
      <c r="AR2331" s="133"/>
      <c r="AS2331" s="124"/>
      <c r="AT2331" s="134"/>
      <c r="AU2331" s="141"/>
    </row>
    <row r="2332" spans="31:47" ht="12">
      <c r="AE2332" s="131"/>
      <c r="AF2332" s="132"/>
      <c r="AG2332" s="133"/>
      <c r="AH2332" s="133"/>
      <c r="AI2332" s="133"/>
      <c r="AJ2332" s="133"/>
      <c r="AK2332" s="133"/>
      <c r="AL2332" s="133"/>
      <c r="AM2332" s="133"/>
      <c r="AN2332" s="133"/>
      <c r="AO2332" s="133"/>
      <c r="AP2332" s="133"/>
      <c r="AQ2332" s="133"/>
      <c r="AR2332" s="133"/>
      <c r="AS2332" s="124"/>
      <c r="AT2332" s="134"/>
      <c r="AU2332" s="141"/>
    </row>
    <row r="2333" spans="31:47" ht="12">
      <c r="AE2333" s="131"/>
      <c r="AF2333" s="132"/>
      <c r="AG2333" s="133"/>
      <c r="AH2333" s="133"/>
      <c r="AI2333" s="133"/>
      <c r="AJ2333" s="133"/>
      <c r="AK2333" s="133"/>
      <c r="AL2333" s="133"/>
      <c r="AM2333" s="133"/>
      <c r="AN2333" s="133"/>
      <c r="AO2333" s="133"/>
      <c r="AP2333" s="133"/>
      <c r="AQ2333" s="133"/>
      <c r="AR2333" s="133"/>
      <c r="AS2333" s="124"/>
      <c r="AT2333" s="134"/>
      <c r="AU2333" s="141"/>
    </row>
    <row r="2334" spans="31:47" ht="12">
      <c r="AE2334" s="131"/>
      <c r="AF2334" s="132"/>
      <c r="AG2334" s="133"/>
      <c r="AH2334" s="133"/>
      <c r="AI2334" s="133"/>
      <c r="AJ2334" s="133"/>
      <c r="AK2334" s="133"/>
      <c r="AL2334" s="133"/>
      <c r="AM2334" s="133"/>
      <c r="AN2334" s="133"/>
      <c r="AO2334" s="133"/>
      <c r="AP2334" s="133"/>
      <c r="AQ2334" s="133"/>
      <c r="AR2334" s="133"/>
      <c r="AS2334" s="124"/>
      <c r="AT2334" s="134"/>
      <c r="AU2334" s="141"/>
    </row>
    <row r="2335" spans="31:47" ht="12">
      <c r="AE2335" s="131"/>
      <c r="AF2335" s="132"/>
      <c r="AG2335" s="133"/>
      <c r="AH2335" s="133"/>
      <c r="AI2335" s="133"/>
      <c r="AJ2335" s="133"/>
      <c r="AK2335" s="133"/>
      <c r="AL2335" s="133"/>
      <c r="AM2335" s="133"/>
      <c r="AN2335" s="133"/>
      <c r="AO2335" s="133"/>
      <c r="AP2335" s="133"/>
      <c r="AQ2335" s="133"/>
      <c r="AR2335" s="133"/>
      <c r="AS2335" s="124"/>
      <c r="AT2335" s="134"/>
      <c r="AU2335" s="141"/>
    </row>
    <row r="2336" spans="31:47" ht="12">
      <c r="AE2336" s="131"/>
      <c r="AF2336" s="132"/>
      <c r="AG2336" s="133"/>
      <c r="AH2336" s="133"/>
      <c r="AI2336" s="133"/>
      <c r="AJ2336" s="133"/>
      <c r="AK2336" s="133"/>
      <c r="AL2336" s="133"/>
      <c r="AM2336" s="133"/>
      <c r="AN2336" s="133"/>
      <c r="AO2336" s="133"/>
      <c r="AP2336" s="133"/>
      <c r="AQ2336" s="133"/>
      <c r="AR2336" s="133"/>
      <c r="AS2336" s="124"/>
      <c r="AT2336" s="134"/>
      <c r="AU2336" s="141"/>
    </row>
    <row r="2337" spans="31:47" ht="12">
      <c r="AE2337" s="131"/>
      <c r="AF2337" s="132"/>
      <c r="AG2337" s="133"/>
      <c r="AH2337" s="133"/>
      <c r="AI2337" s="133"/>
      <c r="AJ2337" s="133"/>
      <c r="AK2337" s="133"/>
      <c r="AL2337" s="133"/>
      <c r="AM2337" s="133"/>
      <c r="AN2337" s="133"/>
      <c r="AO2337" s="133"/>
      <c r="AP2337" s="133"/>
      <c r="AQ2337" s="133"/>
      <c r="AR2337" s="133"/>
      <c r="AS2337" s="124"/>
      <c r="AT2337" s="134"/>
      <c r="AU2337" s="141"/>
    </row>
    <row r="2338" spans="31:47" ht="12">
      <c r="AE2338" s="131"/>
      <c r="AF2338" s="132"/>
      <c r="AG2338" s="133"/>
      <c r="AH2338" s="133"/>
      <c r="AI2338" s="133"/>
      <c r="AJ2338" s="133"/>
      <c r="AK2338" s="133"/>
      <c r="AL2338" s="133"/>
      <c r="AM2338" s="133"/>
      <c r="AN2338" s="133"/>
      <c r="AO2338" s="133"/>
      <c r="AP2338" s="133"/>
      <c r="AQ2338" s="133"/>
      <c r="AR2338" s="133"/>
      <c r="AS2338" s="124"/>
      <c r="AT2338" s="134"/>
      <c r="AU2338" s="141"/>
    </row>
    <row r="2339" spans="31:47" ht="12">
      <c r="AE2339" s="131"/>
      <c r="AF2339" s="132"/>
      <c r="AG2339" s="133"/>
      <c r="AH2339" s="133"/>
      <c r="AI2339" s="133"/>
      <c r="AJ2339" s="133"/>
      <c r="AK2339" s="133"/>
      <c r="AL2339" s="133"/>
      <c r="AM2339" s="133"/>
      <c r="AN2339" s="133"/>
      <c r="AO2339" s="133"/>
      <c r="AP2339" s="133"/>
      <c r="AQ2339" s="133"/>
      <c r="AR2339" s="133"/>
      <c r="AS2339" s="124"/>
      <c r="AT2339" s="134"/>
      <c r="AU2339" s="141"/>
    </row>
    <row r="2340" spans="31:47" ht="12">
      <c r="AE2340" s="131"/>
      <c r="AF2340" s="132"/>
      <c r="AG2340" s="133"/>
      <c r="AH2340" s="133"/>
      <c r="AI2340" s="133"/>
      <c r="AJ2340" s="133"/>
      <c r="AK2340" s="133"/>
      <c r="AL2340" s="133"/>
      <c r="AM2340" s="133"/>
      <c r="AN2340" s="133"/>
      <c r="AO2340" s="133"/>
      <c r="AP2340" s="133"/>
      <c r="AQ2340" s="133"/>
      <c r="AR2340" s="133"/>
      <c r="AS2340" s="124"/>
      <c r="AT2340" s="134"/>
      <c r="AU2340" s="141"/>
    </row>
    <row r="2341" spans="31:47" ht="12">
      <c r="AE2341" s="131"/>
      <c r="AF2341" s="132"/>
      <c r="AG2341" s="133"/>
      <c r="AH2341" s="133"/>
      <c r="AI2341" s="133"/>
      <c r="AJ2341" s="133"/>
      <c r="AK2341" s="133"/>
      <c r="AL2341" s="133"/>
      <c r="AM2341" s="133"/>
      <c r="AN2341" s="133"/>
      <c r="AO2341" s="133"/>
      <c r="AP2341" s="133"/>
      <c r="AQ2341" s="133"/>
      <c r="AR2341" s="133"/>
      <c r="AS2341" s="124"/>
      <c r="AT2341" s="134"/>
      <c r="AU2341" s="141"/>
    </row>
    <row r="2342" spans="31:47" ht="12">
      <c r="AE2342" s="131"/>
      <c r="AF2342" s="132"/>
      <c r="AG2342" s="133"/>
      <c r="AH2342" s="133"/>
      <c r="AI2342" s="133"/>
      <c r="AJ2342" s="133"/>
      <c r="AK2342" s="133"/>
      <c r="AL2342" s="133"/>
      <c r="AM2342" s="133"/>
      <c r="AN2342" s="133"/>
      <c r="AO2342" s="133"/>
      <c r="AP2342" s="133"/>
      <c r="AQ2342" s="133"/>
      <c r="AR2342" s="133"/>
      <c r="AS2342" s="124"/>
      <c r="AT2342" s="134"/>
      <c r="AU2342" s="141"/>
    </row>
    <row r="2343" spans="31:47" ht="12">
      <c r="AE2343" s="131"/>
      <c r="AF2343" s="132"/>
      <c r="AG2343" s="133"/>
      <c r="AH2343" s="133"/>
      <c r="AI2343" s="133"/>
      <c r="AJ2343" s="133"/>
      <c r="AK2343" s="133"/>
      <c r="AL2343" s="133"/>
      <c r="AM2343" s="133"/>
      <c r="AN2343" s="133"/>
      <c r="AO2343" s="133"/>
      <c r="AP2343" s="133"/>
      <c r="AQ2343" s="133"/>
      <c r="AR2343" s="133"/>
      <c r="AS2343" s="124"/>
      <c r="AT2343" s="134"/>
      <c r="AU2343" s="141"/>
    </row>
    <row r="2344" spans="31:47" ht="12">
      <c r="AE2344" s="131"/>
      <c r="AF2344" s="132"/>
      <c r="AG2344" s="133"/>
      <c r="AH2344" s="133"/>
      <c r="AI2344" s="133"/>
      <c r="AJ2344" s="133"/>
      <c r="AK2344" s="133"/>
      <c r="AL2344" s="133"/>
      <c r="AM2344" s="133"/>
      <c r="AN2344" s="133"/>
      <c r="AO2344" s="133"/>
      <c r="AP2344" s="133"/>
      <c r="AQ2344" s="133"/>
      <c r="AR2344" s="133"/>
      <c r="AS2344" s="124"/>
      <c r="AT2344" s="134"/>
      <c r="AU2344" s="141"/>
    </row>
    <row r="2345" spans="31:47" ht="12">
      <c r="AE2345" s="131"/>
      <c r="AF2345" s="132"/>
      <c r="AG2345" s="133"/>
      <c r="AH2345" s="133"/>
      <c r="AI2345" s="133"/>
      <c r="AJ2345" s="133"/>
      <c r="AK2345" s="133"/>
      <c r="AL2345" s="133"/>
      <c r="AM2345" s="133"/>
      <c r="AN2345" s="133"/>
      <c r="AO2345" s="133"/>
      <c r="AP2345" s="133"/>
      <c r="AQ2345" s="133"/>
      <c r="AR2345" s="133"/>
      <c r="AS2345" s="124"/>
      <c r="AT2345" s="134"/>
      <c r="AU2345" s="141"/>
    </row>
    <row r="2346" spans="31:47" ht="12">
      <c r="AE2346" s="131"/>
      <c r="AF2346" s="132"/>
      <c r="AG2346" s="133"/>
      <c r="AH2346" s="133"/>
      <c r="AI2346" s="133"/>
      <c r="AJ2346" s="133"/>
      <c r="AK2346" s="133"/>
      <c r="AL2346" s="133"/>
      <c r="AM2346" s="133"/>
      <c r="AN2346" s="133"/>
      <c r="AO2346" s="133"/>
      <c r="AP2346" s="133"/>
      <c r="AQ2346" s="133"/>
      <c r="AR2346" s="133"/>
      <c r="AS2346" s="124"/>
      <c r="AT2346" s="134"/>
      <c r="AU2346" s="141"/>
    </row>
    <row r="2347" spans="31:47" ht="12">
      <c r="AE2347" s="131"/>
      <c r="AF2347" s="132"/>
      <c r="AG2347" s="133"/>
      <c r="AH2347" s="133"/>
      <c r="AI2347" s="133"/>
      <c r="AJ2347" s="133"/>
      <c r="AK2347" s="133"/>
      <c r="AL2347" s="133"/>
      <c r="AM2347" s="133"/>
      <c r="AN2347" s="133"/>
      <c r="AO2347" s="133"/>
      <c r="AP2347" s="133"/>
      <c r="AQ2347" s="133"/>
      <c r="AR2347" s="133"/>
      <c r="AS2347" s="124"/>
      <c r="AT2347" s="134"/>
      <c r="AU2347" s="141"/>
    </row>
    <row r="2348" spans="31:47" ht="12">
      <c r="AE2348" s="131"/>
      <c r="AF2348" s="132"/>
      <c r="AG2348" s="133"/>
      <c r="AH2348" s="133"/>
      <c r="AI2348" s="133"/>
      <c r="AJ2348" s="133"/>
      <c r="AK2348" s="133"/>
      <c r="AL2348" s="133"/>
      <c r="AM2348" s="133"/>
      <c r="AN2348" s="133"/>
      <c r="AO2348" s="133"/>
      <c r="AP2348" s="133"/>
      <c r="AQ2348" s="133"/>
      <c r="AR2348" s="133"/>
      <c r="AS2348" s="124"/>
      <c r="AT2348" s="134"/>
      <c r="AU2348" s="141"/>
    </row>
    <row r="2349" spans="31:47" ht="12">
      <c r="AE2349" s="131"/>
      <c r="AF2349" s="132"/>
      <c r="AG2349" s="133"/>
      <c r="AH2349" s="133"/>
      <c r="AI2349" s="133"/>
      <c r="AJ2349" s="133"/>
      <c r="AK2349" s="133"/>
      <c r="AL2349" s="133"/>
      <c r="AM2349" s="133"/>
      <c r="AN2349" s="133"/>
      <c r="AO2349" s="133"/>
      <c r="AP2349" s="133"/>
      <c r="AQ2349" s="133"/>
      <c r="AR2349" s="133"/>
      <c r="AS2349" s="124"/>
      <c r="AT2349" s="134"/>
      <c r="AU2349" s="141"/>
    </row>
    <row r="2350" spans="31:47" ht="12">
      <c r="AE2350" s="131"/>
      <c r="AF2350" s="132"/>
      <c r="AG2350" s="133"/>
      <c r="AH2350" s="133"/>
      <c r="AI2350" s="133"/>
      <c r="AJ2350" s="133"/>
      <c r="AK2350" s="133"/>
      <c r="AL2350" s="133"/>
      <c r="AM2350" s="133"/>
      <c r="AN2350" s="133"/>
      <c r="AO2350" s="133"/>
      <c r="AP2350" s="133"/>
      <c r="AQ2350" s="133"/>
      <c r="AR2350" s="133"/>
      <c r="AS2350" s="124"/>
      <c r="AT2350" s="134"/>
      <c r="AU2350" s="141"/>
    </row>
    <row r="2351" spans="31:47" ht="12">
      <c r="AE2351" s="131"/>
      <c r="AF2351" s="132"/>
      <c r="AG2351" s="133"/>
      <c r="AH2351" s="133"/>
      <c r="AI2351" s="133"/>
      <c r="AJ2351" s="133"/>
      <c r="AK2351" s="133"/>
      <c r="AL2351" s="133"/>
      <c r="AM2351" s="133"/>
      <c r="AN2351" s="133"/>
      <c r="AO2351" s="133"/>
      <c r="AP2351" s="133"/>
      <c r="AQ2351" s="133"/>
      <c r="AR2351" s="133"/>
      <c r="AS2351" s="124"/>
      <c r="AT2351" s="134"/>
      <c r="AU2351" s="141"/>
    </row>
    <row r="2352" spans="31:47" ht="12">
      <c r="AE2352" s="131"/>
      <c r="AF2352" s="132"/>
      <c r="AG2352" s="133"/>
      <c r="AH2352" s="133"/>
      <c r="AI2352" s="133"/>
      <c r="AJ2352" s="133"/>
      <c r="AK2352" s="133"/>
      <c r="AL2352" s="133"/>
      <c r="AM2352" s="133"/>
      <c r="AN2352" s="133"/>
      <c r="AO2352" s="133"/>
      <c r="AP2352" s="133"/>
      <c r="AQ2352" s="133"/>
      <c r="AR2352" s="133"/>
      <c r="AS2352" s="124"/>
      <c r="AT2352" s="134"/>
      <c r="AU2352" s="141"/>
    </row>
    <row r="2353" spans="31:47" ht="12">
      <c r="AE2353" s="131"/>
      <c r="AF2353" s="132"/>
      <c r="AG2353" s="133"/>
      <c r="AH2353" s="133"/>
      <c r="AI2353" s="133"/>
      <c r="AJ2353" s="133"/>
      <c r="AK2353" s="133"/>
      <c r="AL2353" s="133"/>
      <c r="AM2353" s="133"/>
      <c r="AN2353" s="133"/>
      <c r="AO2353" s="133"/>
      <c r="AP2353" s="133"/>
      <c r="AQ2353" s="133"/>
      <c r="AR2353" s="133"/>
      <c r="AS2353" s="124"/>
      <c r="AT2353" s="134"/>
      <c r="AU2353" s="141"/>
    </row>
    <row r="2354" spans="31:47" ht="12">
      <c r="AE2354" s="131"/>
      <c r="AF2354" s="132"/>
      <c r="AG2354" s="133"/>
      <c r="AH2354" s="133"/>
      <c r="AI2354" s="133"/>
      <c r="AJ2354" s="133"/>
      <c r="AK2354" s="133"/>
      <c r="AL2354" s="133"/>
      <c r="AM2354" s="133"/>
      <c r="AN2354" s="133"/>
      <c r="AO2354" s="133"/>
      <c r="AP2354" s="133"/>
      <c r="AQ2354" s="133"/>
      <c r="AR2354" s="133"/>
      <c r="AS2354" s="124"/>
      <c r="AT2354" s="134"/>
      <c r="AU2354" s="141"/>
    </row>
    <row r="2355" spans="31:47" ht="12">
      <c r="AE2355" s="131"/>
      <c r="AF2355" s="132"/>
      <c r="AG2355" s="133"/>
      <c r="AH2355" s="133"/>
      <c r="AI2355" s="133"/>
      <c r="AJ2355" s="133"/>
      <c r="AK2355" s="133"/>
      <c r="AL2355" s="133"/>
      <c r="AM2355" s="133"/>
      <c r="AN2355" s="133"/>
      <c r="AO2355" s="133"/>
      <c r="AP2355" s="133"/>
      <c r="AQ2355" s="133"/>
      <c r="AR2355" s="133"/>
      <c r="AS2355" s="124"/>
      <c r="AT2355" s="134"/>
      <c r="AU2355" s="141"/>
    </row>
    <row r="2356" spans="31:47" ht="12">
      <c r="AE2356" s="131"/>
      <c r="AF2356" s="132"/>
      <c r="AG2356" s="133"/>
      <c r="AH2356" s="133"/>
      <c r="AI2356" s="133"/>
      <c r="AJ2356" s="133"/>
      <c r="AK2356" s="133"/>
      <c r="AL2356" s="133"/>
      <c r="AM2356" s="133"/>
      <c r="AN2356" s="133"/>
      <c r="AO2356" s="133"/>
      <c r="AP2356" s="133"/>
      <c r="AQ2356" s="133"/>
      <c r="AR2356" s="133"/>
      <c r="AS2356" s="124"/>
      <c r="AT2356" s="134"/>
      <c r="AU2356" s="141"/>
    </row>
    <row r="2357" spans="31:47" ht="12">
      <c r="AE2357" s="131"/>
      <c r="AF2357" s="132"/>
      <c r="AG2357" s="133"/>
      <c r="AH2357" s="133"/>
      <c r="AI2357" s="133"/>
      <c r="AJ2357" s="133"/>
      <c r="AK2357" s="133"/>
      <c r="AL2357" s="133"/>
      <c r="AM2357" s="133"/>
      <c r="AN2357" s="133"/>
      <c r="AO2357" s="133"/>
      <c r="AP2357" s="133"/>
      <c r="AQ2357" s="133"/>
      <c r="AR2357" s="133"/>
      <c r="AS2357" s="124"/>
      <c r="AT2357" s="134"/>
      <c r="AU2357" s="141"/>
    </row>
    <row r="2358" spans="31:47" ht="12">
      <c r="AE2358" s="131"/>
      <c r="AF2358" s="132"/>
      <c r="AG2358" s="133"/>
      <c r="AH2358" s="133"/>
      <c r="AI2358" s="133"/>
      <c r="AJ2358" s="133"/>
      <c r="AK2358" s="133"/>
      <c r="AL2358" s="133"/>
      <c r="AM2358" s="133"/>
      <c r="AN2358" s="133"/>
      <c r="AO2358" s="133"/>
      <c r="AP2358" s="133"/>
      <c r="AQ2358" s="133"/>
      <c r="AR2358" s="133"/>
      <c r="AS2358" s="124"/>
      <c r="AT2358" s="134"/>
      <c r="AU2358" s="141"/>
    </row>
    <row r="2359" spans="31:47" ht="12">
      <c r="AE2359" s="131"/>
      <c r="AF2359" s="132"/>
      <c r="AG2359" s="133"/>
      <c r="AH2359" s="133"/>
      <c r="AI2359" s="133"/>
      <c r="AJ2359" s="133"/>
      <c r="AK2359" s="133"/>
      <c r="AL2359" s="133"/>
      <c r="AM2359" s="133"/>
      <c r="AN2359" s="133"/>
      <c r="AO2359" s="133"/>
      <c r="AP2359" s="133"/>
      <c r="AQ2359" s="133"/>
      <c r="AR2359" s="133"/>
      <c r="AS2359" s="124"/>
      <c r="AT2359" s="134"/>
      <c r="AU2359" s="141"/>
    </row>
    <row r="2360" spans="31:47" ht="12">
      <c r="AE2360" s="131"/>
      <c r="AF2360" s="132"/>
      <c r="AG2360" s="133"/>
      <c r="AH2360" s="133"/>
      <c r="AI2360" s="133"/>
      <c r="AJ2360" s="133"/>
      <c r="AK2360" s="133"/>
      <c r="AL2360" s="133"/>
      <c r="AM2360" s="133"/>
      <c r="AN2360" s="133"/>
      <c r="AO2360" s="133"/>
      <c r="AP2360" s="133"/>
      <c r="AQ2360" s="133"/>
      <c r="AR2360" s="133"/>
      <c r="AS2360" s="124"/>
      <c r="AT2360" s="134"/>
      <c r="AU2360" s="141"/>
    </row>
    <row r="2361" spans="31:47" ht="12">
      <c r="AE2361" s="131"/>
      <c r="AF2361" s="132"/>
      <c r="AG2361" s="133"/>
      <c r="AH2361" s="133"/>
      <c r="AI2361" s="133"/>
      <c r="AJ2361" s="133"/>
      <c r="AK2361" s="133"/>
      <c r="AL2361" s="133"/>
      <c r="AM2361" s="133"/>
      <c r="AN2361" s="133"/>
      <c r="AO2361" s="133"/>
      <c r="AP2361" s="133"/>
      <c r="AQ2361" s="133"/>
      <c r="AR2361" s="133"/>
      <c r="AS2361" s="124"/>
      <c r="AT2361" s="134"/>
      <c r="AU2361" s="141"/>
    </row>
    <row r="2362" spans="31:47" ht="12">
      <c r="AE2362" s="131"/>
      <c r="AF2362" s="132"/>
      <c r="AG2362" s="133"/>
      <c r="AH2362" s="133"/>
      <c r="AI2362" s="133"/>
      <c r="AJ2362" s="133"/>
      <c r="AK2362" s="133"/>
      <c r="AL2362" s="133"/>
      <c r="AM2362" s="133"/>
      <c r="AN2362" s="133"/>
      <c r="AO2362" s="133"/>
      <c r="AP2362" s="133"/>
      <c r="AQ2362" s="133"/>
      <c r="AR2362" s="133"/>
      <c r="AS2362" s="124"/>
      <c r="AT2362" s="134"/>
      <c r="AU2362" s="141"/>
    </row>
    <row r="2363" spans="31:47" ht="12">
      <c r="AE2363" s="131"/>
      <c r="AF2363" s="132"/>
      <c r="AG2363" s="133"/>
      <c r="AH2363" s="133"/>
      <c r="AI2363" s="133"/>
      <c r="AJ2363" s="133"/>
      <c r="AK2363" s="133"/>
      <c r="AL2363" s="133"/>
      <c r="AM2363" s="133"/>
      <c r="AN2363" s="133"/>
      <c r="AO2363" s="133"/>
      <c r="AP2363" s="133"/>
      <c r="AQ2363" s="133"/>
      <c r="AR2363" s="133"/>
      <c r="AS2363" s="124"/>
      <c r="AT2363" s="134"/>
      <c r="AU2363" s="141"/>
    </row>
    <row r="2364" spans="31:47" ht="12">
      <c r="AE2364" s="131"/>
      <c r="AF2364" s="132"/>
      <c r="AG2364" s="133"/>
      <c r="AH2364" s="133"/>
      <c r="AI2364" s="133"/>
      <c r="AJ2364" s="133"/>
      <c r="AK2364" s="133"/>
      <c r="AL2364" s="133"/>
      <c r="AM2364" s="133"/>
      <c r="AN2364" s="133"/>
      <c r="AO2364" s="133"/>
      <c r="AP2364" s="133"/>
      <c r="AQ2364" s="133"/>
      <c r="AR2364" s="133"/>
      <c r="AS2364" s="124"/>
      <c r="AT2364" s="134"/>
      <c r="AU2364" s="141"/>
    </row>
    <row r="2365" spans="31:47" ht="12">
      <c r="AE2365" s="131"/>
      <c r="AF2365" s="132"/>
      <c r="AG2365" s="133"/>
      <c r="AH2365" s="133"/>
      <c r="AI2365" s="133"/>
      <c r="AJ2365" s="133"/>
      <c r="AK2365" s="133"/>
      <c r="AL2365" s="133"/>
      <c r="AM2365" s="133"/>
      <c r="AN2365" s="133"/>
      <c r="AO2365" s="133"/>
      <c r="AP2365" s="133"/>
      <c r="AQ2365" s="133"/>
      <c r="AR2365" s="133"/>
      <c r="AS2365" s="124"/>
      <c r="AT2365" s="134"/>
      <c r="AU2365" s="141"/>
    </row>
    <row r="2366" spans="31:47" ht="12">
      <c r="AE2366" s="131"/>
      <c r="AF2366" s="132"/>
      <c r="AG2366" s="133"/>
      <c r="AH2366" s="133"/>
      <c r="AI2366" s="133"/>
      <c r="AJ2366" s="133"/>
      <c r="AK2366" s="133"/>
      <c r="AL2366" s="133"/>
      <c r="AM2366" s="133"/>
      <c r="AN2366" s="133"/>
      <c r="AO2366" s="133"/>
      <c r="AP2366" s="133"/>
      <c r="AQ2366" s="133"/>
      <c r="AR2366" s="133"/>
      <c r="AS2366" s="124"/>
      <c r="AT2366" s="134"/>
      <c r="AU2366" s="141"/>
    </row>
    <row r="2367" spans="31:47" ht="12">
      <c r="AE2367" s="131"/>
      <c r="AF2367" s="132"/>
      <c r="AG2367" s="133"/>
      <c r="AH2367" s="133"/>
      <c r="AI2367" s="133"/>
      <c r="AJ2367" s="133"/>
      <c r="AK2367" s="133"/>
      <c r="AL2367" s="133"/>
      <c r="AM2367" s="133"/>
      <c r="AN2367" s="133"/>
      <c r="AO2367" s="133"/>
      <c r="AP2367" s="133"/>
      <c r="AQ2367" s="133"/>
      <c r="AR2367" s="133"/>
      <c r="AS2367" s="124"/>
      <c r="AT2367" s="134"/>
      <c r="AU2367" s="141"/>
    </row>
    <row r="2368" spans="31:47" ht="12">
      <c r="AE2368" s="131"/>
      <c r="AF2368" s="132"/>
      <c r="AG2368" s="133"/>
      <c r="AH2368" s="133"/>
      <c r="AI2368" s="133"/>
      <c r="AJ2368" s="133"/>
      <c r="AK2368" s="133"/>
      <c r="AL2368" s="133"/>
      <c r="AM2368" s="133"/>
      <c r="AN2368" s="133"/>
      <c r="AO2368" s="133"/>
      <c r="AP2368" s="133"/>
      <c r="AQ2368" s="133"/>
      <c r="AR2368" s="133"/>
      <c r="AS2368" s="124"/>
      <c r="AT2368" s="134"/>
      <c r="AU2368" s="141"/>
    </row>
    <row r="2369" spans="31:47" ht="12">
      <c r="AE2369" s="131"/>
      <c r="AF2369" s="132"/>
      <c r="AG2369" s="133"/>
      <c r="AH2369" s="133"/>
      <c r="AI2369" s="133"/>
      <c r="AJ2369" s="133"/>
      <c r="AK2369" s="133"/>
      <c r="AL2369" s="133"/>
      <c r="AM2369" s="133"/>
      <c r="AN2369" s="133"/>
      <c r="AO2369" s="133"/>
      <c r="AP2369" s="133"/>
      <c r="AQ2369" s="133"/>
      <c r="AR2369" s="133"/>
      <c r="AS2369" s="124"/>
      <c r="AT2369" s="134"/>
      <c r="AU2369" s="141"/>
    </row>
    <row r="2370" spans="31:47" ht="12">
      <c r="AE2370" s="131"/>
      <c r="AF2370" s="132"/>
      <c r="AG2370" s="133"/>
      <c r="AH2370" s="133"/>
      <c r="AI2370" s="133"/>
      <c r="AJ2370" s="133"/>
      <c r="AK2370" s="133"/>
      <c r="AL2370" s="133"/>
      <c r="AM2370" s="133"/>
      <c r="AN2370" s="133"/>
      <c r="AO2370" s="133"/>
      <c r="AP2370" s="133"/>
      <c r="AQ2370" s="133"/>
      <c r="AR2370" s="133"/>
      <c r="AS2370" s="124"/>
      <c r="AT2370" s="134"/>
      <c r="AU2370" s="141"/>
    </row>
    <row r="2371" spans="31:47" ht="12">
      <c r="AE2371" s="131"/>
      <c r="AF2371" s="132"/>
      <c r="AG2371" s="133"/>
      <c r="AH2371" s="133"/>
      <c r="AI2371" s="133"/>
      <c r="AJ2371" s="133"/>
      <c r="AK2371" s="133"/>
      <c r="AL2371" s="133"/>
      <c r="AM2371" s="133"/>
      <c r="AN2371" s="133"/>
      <c r="AO2371" s="133"/>
      <c r="AP2371" s="133"/>
      <c r="AQ2371" s="133"/>
      <c r="AR2371" s="133"/>
      <c r="AS2371" s="124"/>
      <c r="AT2371" s="134"/>
      <c r="AU2371" s="141"/>
    </row>
    <row r="2372" spans="31:47" ht="12">
      <c r="AE2372" s="131"/>
      <c r="AF2372" s="132"/>
      <c r="AG2372" s="133"/>
      <c r="AH2372" s="133"/>
      <c r="AI2372" s="133"/>
      <c r="AJ2372" s="133"/>
      <c r="AK2372" s="133"/>
      <c r="AL2372" s="133"/>
      <c r="AM2372" s="133"/>
      <c r="AN2372" s="133"/>
      <c r="AO2372" s="133"/>
      <c r="AP2372" s="133"/>
      <c r="AQ2372" s="133"/>
      <c r="AR2372" s="133"/>
      <c r="AS2372" s="124"/>
      <c r="AT2372" s="134"/>
      <c r="AU2372" s="141"/>
    </row>
    <row r="2373" spans="31:47" ht="12">
      <c r="AE2373" s="131"/>
      <c r="AF2373" s="132"/>
      <c r="AG2373" s="133"/>
      <c r="AH2373" s="133"/>
      <c r="AI2373" s="133"/>
      <c r="AJ2373" s="133"/>
      <c r="AK2373" s="133"/>
      <c r="AL2373" s="133"/>
      <c r="AM2373" s="133"/>
      <c r="AN2373" s="133"/>
      <c r="AO2373" s="133"/>
      <c r="AP2373" s="133"/>
      <c r="AQ2373" s="133"/>
      <c r="AR2373" s="133"/>
      <c r="AS2373" s="124"/>
      <c r="AT2373" s="134"/>
      <c r="AU2373" s="141"/>
    </row>
    <row r="2374" spans="31:47" ht="12">
      <c r="AE2374" s="131"/>
      <c r="AF2374" s="132"/>
      <c r="AG2374" s="133"/>
      <c r="AH2374" s="133"/>
      <c r="AI2374" s="133"/>
      <c r="AJ2374" s="133"/>
      <c r="AK2374" s="133"/>
      <c r="AL2374" s="133"/>
      <c r="AM2374" s="133"/>
      <c r="AN2374" s="133"/>
      <c r="AO2374" s="133"/>
      <c r="AP2374" s="133"/>
      <c r="AQ2374" s="133"/>
      <c r="AR2374" s="133"/>
      <c r="AS2374" s="124"/>
      <c r="AT2374" s="134"/>
      <c r="AU2374" s="141"/>
    </row>
    <row r="2375" spans="31:47" ht="12">
      <c r="AE2375" s="131"/>
      <c r="AF2375" s="132"/>
      <c r="AG2375" s="133"/>
      <c r="AH2375" s="133"/>
      <c r="AI2375" s="133"/>
      <c r="AJ2375" s="133"/>
      <c r="AK2375" s="133"/>
      <c r="AL2375" s="133"/>
      <c r="AM2375" s="133"/>
      <c r="AN2375" s="133"/>
      <c r="AO2375" s="133"/>
      <c r="AP2375" s="133"/>
      <c r="AQ2375" s="133"/>
      <c r="AR2375" s="133"/>
      <c r="AS2375" s="124"/>
      <c r="AT2375" s="134"/>
      <c r="AU2375" s="141"/>
    </row>
    <row r="2376" spans="31:47" ht="12">
      <c r="AE2376" s="131"/>
      <c r="AF2376" s="132"/>
      <c r="AG2376" s="133"/>
      <c r="AH2376" s="133"/>
      <c r="AI2376" s="133"/>
      <c r="AJ2376" s="133"/>
      <c r="AK2376" s="133"/>
      <c r="AL2376" s="133"/>
      <c r="AM2376" s="133"/>
      <c r="AN2376" s="133"/>
      <c r="AO2376" s="133"/>
      <c r="AP2376" s="133"/>
      <c r="AQ2376" s="133"/>
      <c r="AR2376" s="133"/>
      <c r="AS2376" s="124"/>
      <c r="AT2376" s="134"/>
      <c r="AU2376" s="141"/>
    </row>
    <row r="2377" spans="31:47" ht="12">
      <c r="AE2377" s="131"/>
      <c r="AF2377" s="132"/>
      <c r="AG2377" s="133"/>
      <c r="AH2377" s="133"/>
      <c r="AI2377" s="133"/>
      <c r="AJ2377" s="133"/>
      <c r="AK2377" s="133"/>
      <c r="AL2377" s="133"/>
      <c r="AM2377" s="133"/>
      <c r="AN2377" s="133"/>
      <c r="AO2377" s="133"/>
      <c r="AP2377" s="133"/>
      <c r="AQ2377" s="133"/>
      <c r="AR2377" s="133"/>
      <c r="AS2377" s="124"/>
      <c r="AT2377" s="134"/>
      <c r="AU2377" s="141"/>
    </row>
    <row r="2378" spans="31:47" ht="12">
      <c r="AE2378" s="131"/>
      <c r="AF2378" s="132"/>
      <c r="AG2378" s="133"/>
      <c r="AH2378" s="133"/>
      <c r="AI2378" s="133"/>
      <c r="AJ2378" s="133"/>
      <c r="AK2378" s="133"/>
      <c r="AL2378" s="133"/>
      <c r="AM2378" s="133"/>
      <c r="AN2378" s="133"/>
      <c r="AO2378" s="133"/>
      <c r="AP2378" s="133"/>
      <c r="AQ2378" s="133"/>
      <c r="AR2378" s="133"/>
      <c r="AS2378" s="124"/>
      <c r="AT2378" s="134"/>
      <c r="AU2378" s="141"/>
    </row>
    <row r="2379" spans="31:47" ht="12">
      <c r="AE2379" s="131"/>
      <c r="AF2379" s="132"/>
      <c r="AG2379" s="133"/>
      <c r="AH2379" s="133"/>
      <c r="AI2379" s="133"/>
      <c r="AJ2379" s="133"/>
      <c r="AK2379" s="133"/>
      <c r="AL2379" s="133"/>
      <c r="AM2379" s="133"/>
      <c r="AN2379" s="133"/>
      <c r="AO2379" s="133"/>
      <c r="AP2379" s="133"/>
      <c r="AQ2379" s="133"/>
      <c r="AR2379" s="133"/>
      <c r="AS2379" s="124"/>
      <c r="AT2379" s="134"/>
      <c r="AU2379" s="141"/>
    </row>
    <row r="2380" spans="31:47" ht="12">
      <c r="AE2380" s="131"/>
      <c r="AF2380" s="132"/>
      <c r="AG2380" s="133"/>
      <c r="AH2380" s="133"/>
      <c r="AI2380" s="133"/>
      <c r="AJ2380" s="133"/>
      <c r="AK2380" s="133"/>
      <c r="AL2380" s="133"/>
      <c r="AM2380" s="133"/>
      <c r="AN2380" s="133"/>
      <c r="AO2380" s="133"/>
      <c r="AP2380" s="133"/>
      <c r="AQ2380" s="133"/>
      <c r="AR2380" s="133"/>
      <c r="AS2380" s="124"/>
      <c r="AT2380" s="134"/>
      <c r="AU2380" s="141"/>
    </row>
    <row r="2381" spans="31:47" ht="12">
      <c r="AE2381" s="131"/>
      <c r="AF2381" s="132"/>
      <c r="AG2381" s="133"/>
      <c r="AH2381" s="133"/>
      <c r="AI2381" s="133"/>
      <c r="AJ2381" s="133"/>
      <c r="AK2381" s="133"/>
      <c r="AL2381" s="133"/>
      <c r="AM2381" s="133"/>
      <c r="AN2381" s="133"/>
      <c r="AO2381" s="133"/>
      <c r="AP2381" s="133"/>
      <c r="AQ2381" s="133"/>
      <c r="AR2381" s="133"/>
      <c r="AS2381" s="124"/>
      <c r="AT2381" s="134"/>
      <c r="AU2381" s="141"/>
    </row>
    <row r="2382" spans="31:47" ht="12">
      <c r="AE2382" s="131"/>
      <c r="AF2382" s="132"/>
      <c r="AG2382" s="133"/>
      <c r="AH2382" s="133"/>
      <c r="AI2382" s="133"/>
      <c r="AJ2382" s="133"/>
      <c r="AK2382" s="133"/>
      <c r="AL2382" s="133"/>
      <c r="AM2382" s="133"/>
      <c r="AN2382" s="133"/>
      <c r="AO2382" s="133"/>
      <c r="AP2382" s="133"/>
      <c r="AQ2382" s="133"/>
      <c r="AR2382" s="133"/>
      <c r="AS2382" s="124"/>
      <c r="AT2382" s="134"/>
      <c r="AU2382" s="141"/>
    </row>
    <row r="2383" spans="31:47" ht="12">
      <c r="AE2383" s="131"/>
      <c r="AF2383" s="132"/>
      <c r="AG2383" s="133"/>
      <c r="AH2383" s="133"/>
      <c r="AI2383" s="133"/>
      <c r="AJ2383" s="133"/>
      <c r="AK2383" s="133"/>
      <c r="AL2383" s="133"/>
      <c r="AM2383" s="133"/>
      <c r="AN2383" s="133"/>
      <c r="AO2383" s="133"/>
      <c r="AP2383" s="133"/>
      <c r="AQ2383" s="133"/>
      <c r="AR2383" s="133"/>
      <c r="AS2383" s="124"/>
      <c r="AT2383" s="134"/>
      <c r="AU2383" s="141"/>
    </row>
    <row r="2384" spans="31:47" ht="12">
      <c r="AE2384" s="131"/>
      <c r="AF2384" s="132"/>
      <c r="AG2384" s="133"/>
      <c r="AH2384" s="133"/>
      <c r="AI2384" s="133"/>
      <c r="AJ2384" s="133"/>
      <c r="AK2384" s="133"/>
      <c r="AL2384" s="133"/>
      <c r="AM2384" s="133"/>
      <c r="AN2384" s="133"/>
      <c r="AO2384" s="133"/>
      <c r="AP2384" s="133"/>
      <c r="AQ2384" s="133"/>
      <c r="AR2384" s="133"/>
      <c r="AS2384" s="124"/>
      <c r="AT2384" s="134"/>
      <c r="AU2384" s="141"/>
    </row>
    <row r="2385" spans="31:47" ht="12">
      <c r="AE2385" s="131"/>
      <c r="AF2385" s="132"/>
      <c r="AG2385" s="133"/>
      <c r="AH2385" s="133"/>
      <c r="AI2385" s="133"/>
      <c r="AJ2385" s="133"/>
      <c r="AK2385" s="133"/>
      <c r="AL2385" s="133"/>
      <c r="AM2385" s="133"/>
      <c r="AN2385" s="133"/>
      <c r="AO2385" s="133"/>
      <c r="AP2385" s="133"/>
      <c r="AQ2385" s="133"/>
      <c r="AR2385" s="133"/>
      <c r="AS2385" s="124"/>
      <c r="AT2385" s="134"/>
      <c r="AU2385" s="141"/>
    </row>
    <row r="2386" spans="31:47" ht="12">
      <c r="AE2386" s="131"/>
      <c r="AF2386" s="132"/>
      <c r="AG2386" s="133"/>
      <c r="AH2386" s="133"/>
      <c r="AI2386" s="133"/>
      <c r="AJ2386" s="133"/>
      <c r="AK2386" s="133"/>
      <c r="AL2386" s="133"/>
      <c r="AM2386" s="133"/>
      <c r="AN2386" s="133"/>
      <c r="AO2386" s="133"/>
      <c r="AP2386" s="133"/>
      <c r="AQ2386" s="133"/>
      <c r="AR2386" s="133"/>
      <c r="AS2386" s="124"/>
      <c r="AT2386" s="134"/>
      <c r="AU2386" s="141"/>
    </row>
    <row r="2387" spans="31:47" ht="12">
      <c r="AE2387" s="131"/>
      <c r="AF2387" s="132"/>
      <c r="AG2387" s="133"/>
      <c r="AH2387" s="133"/>
      <c r="AI2387" s="133"/>
      <c r="AJ2387" s="133"/>
      <c r="AK2387" s="133"/>
      <c r="AL2387" s="133"/>
      <c r="AM2387" s="133"/>
      <c r="AN2387" s="133"/>
      <c r="AO2387" s="133"/>
      <c r="AP2387" s="133"/>
      <c r="AQ2387" s="133"/>
      <c r="AR2387" s="133"/>
      <c r="AS2387" s="124"/>
      <c r="AT2387" s="134"/>
      <c r="AU2387" s="141"/>
    </row>
    <row r="2388" spans="31:47" ht="12">
      <c r="AE2388" s="131"/>
      <c r="AF2388" s="132"/>
      <c r="AG2388" s="133"/>
      <c r="AH2388" s="133"/>
      <c r="AI2388" s="133"/>
      <c r="AJ2388" s="133"/>
      <c r="AK2388" s="133"/>
      <c r="AL2388" s="133"/>
      <c r="AM2388" s="133"/>
      <c r="AN2388" s="133"/>
      <c r="AO2388" s="133"/>
      <c r="AP2388" s="133"/>
      <c r="AQ2388" s="133"/>
      <c r="AR2388" s="133"/>
      <c r="AS2388" s="124"/>
      <c r="AT2388" s="134"/>
      <c r="AU2388" s="141"/>
    </row>
    <row r="2389" spans="31:47" ht="12">
      <c r="AE2389" s="131"/>
      <c r="AF2389" s="132"/>
      <c r="AG2389" s="133"/>
      <c r="AH2389" s="133"/>
      <c r="AI2389" s="133"/>
      <c r="AJ2389" s="133"/>
      <c r="AK2389" s="133"/>
      <c r="AL2389" s="133"/>
      <c r="AM2389" s="133"/>
      <c r="AN2389" s="133"/>
      <c r="AO2389" s="133"/>
      <c r="AP2389" s="133"/>
      <c r="AQ2389" s="133"/>
      <c r="AR2389" s="133"/>
      <c r="AS2389" s="124"/>
      <c r="AT2389" s="134"/>
      <c r="AU2389" s="141"/>
    </row>
    <row r="2390" spans="31:47" ht="12">
      <c r="AE2390" s="131"/>
      <c r="AF2390" s="132"/>
      <c r="AG2390" s="133"/>
      <c r="AH2390" s="133"/>
      <c r="AI2390" s="133"/>
      <c r="AJ2390" s="133"/>
      <c r="AK2390" s="133"/>
      <c r="AL2390" s="133"/>
      <c r="AM2390" s="133"/>
      <c r="AN2390" s="133"/>
      <c r="AO2390" s="133"/>
      <c r="AP2390" s="133"/>
      <c r="AQ2390" s="133"/>
      <c r="AR2390" s="133"/>
      <c r="AS2390" s="124"/>
      <c r="AT2390" s="134"/>
      <c r="AU2390" s="141"/>
    </row>
    <row r="2391" spans="31:47" ht="12">
      <c r="AE2391" s="131"/>
      <c r="AF2391" s="132"/>
      <c r="AG2391" s="133"/>
      <c r="AH2391" s="133"/>
      <c r="AI2391" s="133"/>
      <c r="AJ2391" s="133"/>
      <c r="AK2391" s="133"/>
      <c r="AL2391" s="133"/>
      <c r="AM2391" s="133"/>
      <c r="AN2391" s="133"/>
      <c r="AO2391" s="133"/>
      <c r="AP2391" s="133"/>
      <c r="AQ2391" s="133"/>
      <c r="AR2391" s="133"/>
      <c r="AS2391" s="124"/>
      <c r="AT2391" s="134"/>
      <c r="AU2391" s="141"/>
    </row>
    <row r="2392" spans="31:47" ht="12">
      <c r="AE2392" s="131"/>
      <c r="AF2392" s="132"/>
      <c r="AG2392" s="133"/>
      <c r="AH2392" s="133"/>
      <c r="AI2392" s="133"/>
      <c r="AJ2392" s="133"/>
      <c r="AK2392" s="133"/>
      <c r="AL2392" s="133"/>
      <c r="AM2392" s="133"/>
      <c r="AN2392" s="133"/>
      <c r="AO2392" s="133"/>
      <c r="AP2392" s="133"/>
      <c r="AQ2392" s="133"/>
      <c r="AR2392" s="133"/>
      <c r="AS2392" s="124"/>
      <c r="AT2392" s="134"/>
      <c r="AU2392" s="141"/>
    </row>
    <row r="2393" spans="31:47" ht="12">
      <c r="AE2393" s="131"/>
      <c r="AF2393" s="132"/>
      <c r="AG2393" s="133"/>
      <c r="AH2393" s="133"/>
      <c r="AI2393" s="133"/>
      <c r="AJ2393" s="133"/>
      <c r="AK2393" s="133"/>
      <c r="AL2393" s="133"/>
      <c r="AM2393" s="133"/>
      <c r="AN2393" s="133"/>
      <c r="AO2393" s="133"/>
      <c r="AP2393" s="133"/>
      <c r="AQ2393" s="133"/>
      <c r="AR2393" s="133"/>
      <c r="AS2393" s="124"/>
      <c r="AT2393" s="134"/>
      <c r="AU2393" s="141"/>
    </row>
    <row r="2394" spans="31:47" ht="12">
      <c r="AE2394" s="131"/>
      <c r="AF2394" s="132"/>
      <c r="AG2394" s="133"/>
      <c r="AH2394" s="133"/>
      <c r="AI2394" s="133"/>
      <c r="AJ2394" s="133"/>
      <c r="AK2394" s="133"/>
      <c r="AL2394" s="133"/>
      <c r="AM2394" s="133"/>
      <c r="AN2394" s="133"/>
      <c r="AO2394" s="133"/>
      <c r="AP2394" s="133"/>
      <c r="AQ2394" s="133"/>
      <c r="AR2394" s="133"/>
      <c r="AS2394" s="124"/>
      <c r="AT2394" s="134"/>
      <c r="AU2394" s="141"/>
    </row>
    <row r="2395" spans="31:47" ht="12">
      <c r="AE2395" s="131"/>
      <c r="AF2395" s="132"/>
      <c r="AG2395" s="133"/>
      <c r="AH2395" s="133"/>
      <c r="AI2395" s="133"/>
      <c r="AJ2395" s="133"/>
      <c r="AK2395" s="133"/>
      <c r="AL2395" s="133"/>
      <c r="AM2395" s="133"/>
      <c r="AN2395" s="133"/>
      <c r="AO2395" s="133"/>
      <c r="AP2395" s="133"/>
      <c r="AQ2395" s="133"/>
      <c r="AR2395" s="133"/>
      <c r="AS2395" s="124"/>
      <c r="AT2395" s="134"/>
      <c r="AU2395" s="141"/>
    </row>
    <row r="2396" spans="31:47" ht="12">
      <c r="AE2396" s="131"/>
      <c r="AF2396" s="132"/>
      <c r="AG2396" s="133"/>
      <c r="AH2396" s="133"/>
      <c r="AI2396" s="133"/>
      <c r="AJ2396" s="133"/>
      <c r="AK2396" s="133"/>
      <c r="AL2396" s="133"/>
      <c r="AM2396" s="133"/>
      <c r="AN2396" s="133"/>
      <c r="AO2396" s="133"/>
      <c r="AP2396" s="133"/>
      <c r="AQ2396" s="133"/>
      <c r="AR2396" s="133"/>
      <c r="AS2396" s="124"/>
      <c r="AT2396" s="134"/>
      <c r="AU2396" s="141"/>
    </row>
    <row r="2397" spans="31:47" ht="12">
      <c r="AE2397" s="131"/>
      <c r="AF2397" s="132"/>
      <c r="AG2397" s="133"/>
      <c r="AH2397" s="133"/>
      <c r="AI2397" s="133"/>
      <c r="AJ2397" s="133"/>
      <c r="AK2397" s="133"/>
      <c r="AL2397" s="133"/>
      <c r="AM2397" s="133"/>
      <c r="AN2397" s="133"/>
      <c r="AO2397" s="133"/>
      <c r="AP2397" s="133"/>
      <c r="AQ2397" s="133"/>
      <c r="AR2397" s="133"/>
      <c r="AS2397" s="124"/>
      <c r="AT2397" s="134"/>
      <c r="AU2397" s="141"/>
    </row>
    <row r="2398" spans="31:47" ht="12">
      <c r="AE2398" s="131"/>
      <c r="AF2398" s="132"/>
      <c r="AG2398" s="133"/>
      <c r="AH2398" s="133"/>
      <c r="AI2398" s="133"/>
      <c r="AJ2398" s="133"/>
      <c r="AK2398" s="133"/>
      <c r="AL2398" s="133"/>
      <c r="AM2398" s="133"/>
      <c r="AN2398" s="133"/>
      <c r="AO2398" s="133"/>
      <c r="AP2398" s="133"/>
      <c r="AQ2398" s="133"/>
      <c r="AR2398" s="133"/>
      <c r="AS2398" s="124"/>
      <c r="AT2398" s="134"/>
      <c r="AU2398" s="141"/>
    </row>
    <row r="2399" spans="31:47" ht="12">
      <c r="AE2399" s="131"/>
      <c r="AF2399" s="132"/>
      <c r="AG2399" s="133"/>
      <c r="AH2399" s="133"/>
      <c r="AI2399" s="133"/>
      <c r="AJ2399" s="133"/>
      <c r="AK2399" s="133"/>
      <c r="AL2399" s="133"/>
      <c r="AM2399" s="133"/>
      <c r="AN2399" s="133"/>
      <c r="AO2399" s="133"/>
      <c r="AP2399" s="133"/>
      <c r="AQ2399" s="133"/>
      <c r="AR2399" s="133"/>
      <c r="AS2399" s="124"/>
      <c r="AT2399" s="134"/>
      <c r="AU2399" s="141"/>
    </row>
    <row r="2400" spans="31:47" ht="12">
      <c r="AE2400" s="131"/>
      <c r="AF2400" s="132"/>
      <c r="AG2400" s="133"/>
      <c r="AH2400" s="133"/>
      <c r="AI2400" s="133"/>
      <c r="AJ2400" s="133"/>
      <c r="AK2400" s="133"/>
      <c r="AL2400" s="133"/>
      <c r="AM2400" s="133"/>
      <c r="AN2400" s="133"/>
      <c r="AO2400" s="133"/>
      <c r="AP2400" s="133"/>
      <c r="AQ2400" s="133"/>
      <c r="AR2400" s="133"/>
      <c r="AS2400" s="124"/>
      <c r="AT2400" s="134"/>
      <c r="AU2400" s="141"/>
    </row>
    <row r="2401" spans="31:47" ht="12">
      <c r="AE2401" s="131"/>
      <c r="AF2401" s="132"/>
      <c r="AG2401" s="133"/>
      <c r="AH2401" s="133"/>
      <c r="AI2401" s="133"/>
      <c r="AJ2401" s="133"/>
      <c r="AK2401" s="133"/>
      <c r="AL2401" s="133"/>
      <c r="AM2401" s="133"/>
      <c r="AN2401" s="133"/>
      <c r="AO2401" s="133"/>
      <c r="AP2401" s="133"/>
      <c r="AQ2401" s="133"/>
      <c r="AR2401" s="133"/>
      <c r="AS2401" s="124"/>
      <c r="AT2401" s="134"/>
      <c r="AU2401" s="141"/>
    </row>
    <row r="2402" spans="31:47" ht="12">
      <c r="AE2402" s="131"/>
      <c r="AF2402" s="132"/>
      <c r="AG2402" s="133"/>
      <c r="AH2402" s="133"/>
      <c r="AI2402" s="133"/>
      <c r="AJ2402" s="133"/>
      <c r="AK2402" s="133"/>
      <c r="AL2402" s="133"/>
      <c r="AM2402" s="133"/>
      <c r="AN2402" s="133"/>
      <c r="AO2402" s="133"/>
      <c r="AP2402" s="133"/>
      <c r="AQ2402" s="133"/>
      <c r="AR2402" s="133"/>
      <c r="AS2402" s="124"/>
      <c r="AT2402" s="134"/>
      <c r="AU2402" s="141"/>
    </row>
    <row r="2403" spans="31:47" ht="12">
      <c r="AE2403" s="131"/>
      <c r="AF2403" s="132"/>
      <c r="AG2403" s="133"/>
      <c r="AH2403" s="133"/>
      <c r="AI2403" s="133"/>
      <c r="AJ2403" s="133"/>
      <c r="AK2403" s="133"/>
      <c r="AL2403" s="133"/>
      <c r="AM2403" s="133"/>
      <c r="AN2403" s="133"/>
      <c r="AO2403" s="133"/>
      <c r="AP2403" s="133"/>
      <c r="AQ2403" s="133"/>
      <c r="AR2403" s="133"/>
      <c r="AS2403" s="124"/>
      <c r="AT2403" s="134"/>
      <c r="AU2403" s="141"/>
    </row>
    <row r="2404" spans="31:47" ht="12">
      <c r="AE2404" s="131"/>
      <c r="AF2404" s="132"/>
      <c r="AG2404" s="133"/>
      <c r="AH2404" s="133"/>
      <c r="AI2404" s="133"/>
      <c r="AJ2404" s="133"/>
      <c r="AK2404" s="133"/>
      <c r="AL2404" s="133"/>
      <c r="AM2404" s="133"/>
      <c r="AN2404" s="133"/>
      <c r="AO2404" s="133"/>
      <c r="AP2404" s="133"/>
      <c r="AQ2404" s="133"/>
      <c r="AR2404" s="133"/>
      <c r="AS2404" s="124"/>
      <c r="AT2404" s="134"/>
      <c r="AU2404" s="141"/>
    </row>
    <row r="2405" spans="31:47" ht="12">
      <c r="AE2405" s="131"/>
      <c r="AF2405" s="132"/>
      <c r="AG2405" s="133"/>
      <c r="AH2405" s="133"/>
      <c r="AI2405" s="133"/>
      <c r="AJ2405" s="133"/>
      <c r="AK2405" s="133"/>
      <c r="AL2405" s="133"/>
      <c r="AM2405" s="133"/>
      <c r="AN2405" s="133"/>
      <c r="AO2405" s="133"/>
      <c r="AP2405" s="133"/>
      <c r="AQ2405" s="133"/>
      <c r="AR2405" s="133"/>
      <c r="AS2405" s="124"/>
      <c r="AT2405" s="134"/>
      <c r="AU2405" s="141"/>
    </row>
    <row r="2406" spans="31:47" ht="12">
      <c r="AE2406" s="131"/>
      <c r="AF2406" s="132"/>
      <c r="AG2406" s="133"/>
      <c r="AH2406" s="133"/>
      <c r="AI2406" s="133"/>
      <c r="AJ2406" s="133"/>
      <c r="AK2406" s="133"/>
      <c r="AL2406" s="133"/>
      <c r="AM2406" s="133"/>
      <c r="AN2406" s="133"/>
      <c r="AO2406" s="133"/>
      <c r="AP2406" s="133"/>
      <c r="AQ2406" s="133"/>
      <c r="AR2406" s="133"/>
      <c r="AS2406" s="124"/>
      <c r="AT2406" s="134"/>
      <c r="AU2406" s="141"/>
    </row>
    <row r="2407" spans="31:47" ht="12">
      <c r="AE2407" s="131"/>
      <c r="AF2407" s="132"/>
      <c r="AG2407" s="133"/>
      <c r="AH2407" s="133"/>
      <c r="AI2407" s="133"/>
      <c r="AJ2407" s="133"/>
      <c r="AK2407" s="133"/>
      <c r="AL2407" s="133"/>
      <c r="AM2407" s="133"/>
      <c r="AN2407" s="133"/>
      <c r="AO2407" s="133"/>
      <c r="AP2407" s="133"/>
      <c r="AQ2407" s="133"/>
      <c r="AR2407" s="133"/>
      <c r="AS2407" s="124"/>
      <c r="AT2407" s="134"/>
      <c r="AU2407" s="141"/>
    </row>
    <row r="2408" spans="31:47" ht="12">
      <c r="AE2408" s="131"/>
      <c r="AF2408" s="132"/>
      <c r="AG2408" s="133"/>
      <c r="AH2408" s="133"/>
      <c r="AI2408" s="133"/>
      <c r="AJ2408" s="133"/>
      <c r="AK2408" s="133"/>
      <c r="AL2408" s="133"/>
      <c r="AM2408" s="133"/>
      <c r="AN2408" s="133"/>
      <c r="AO2408" s="133"/>
      <c r="AP2408" s="133"/>
      <c r="AQ2408" s="133"/>
      <c r="AR2408" s="133"/>
      <c r="AS2408" s="124"/>
      <c r="AT2408" s="134"/>
      <c r="AU2408" s="141"/>
    </row>
    <row r="2409" spans="31:47" ht="12">
      <c r="AE2409" s="131"/>
      <c r="AF2409" s="132"/>
      <c r="AG2409" s="133"/>
      <c r="AH2409" s="133"/>
      <c r="AI2409" s="133"/>
      <c r="AJ2409" s="133"/>
      <c r="AK2409" s="133"/>
      <c r="AL2409" s="133"/>
      <c r="AM2409" s="133"/>
      <c r="AN2409" s="133"/>
      <c r="AO2409" s="133"/>
      <c r="AP2409" s="133"/>
      <c r="AQ2409" s="133"/>
      <c r="AR2409" s="133"/>
      <c r="AS2409" s="124"/>
      <c r="AT2409" s="134"/>
      <c r="AU2409" s="141"/>
    </row>
    <row r="2410" spans="31:47" ht="12">
      <c r="AE2410" s="131"/>
      <c r="AF2410" s="132"/>
      <c r="AG2410" s="133"/>
      <c r="AH2410" s="133"/>
      <c r="AI2410" s="133"/>
      <c r="AJ2410" s="133"/>
      <c r="AK2410" s="133"/>
      <c r="AL2410" s="133"/>
      <c r="AM2410" s="133"/>
      <c r="AN2410" s="133"/>
      <c r="AO2410" s="133"/>
      <c r="AP2410" s="133"/>
      <c r="AQ2410" s="133"/>
      <c r="AR2410" s="133"/>
      <c r="AS2410" s="124"/>
      <c r="AT2410" s="134"/>
      <c r="AU2410" s="141"/>
    </row>
    <row r="2411" spans="31:47" ht="12">
      <c r="AE2411" s="131"/>
      <c r="AF2411" s="132"/>
      <c r="AG2411" s="133"/>
      <c r="AH2411" s="133"/>
      <c r="AI2411" s="133"/>
      <c r="AJ2411" s="133"/>
      <c r="AK2411" s="133"/>
      <c r="AL2411" s="133"/>
      <c r="AM2411" s="133"/>
      <c r="AN2411" s="133"/>
      <c r="AO2411" s="133"/>
      <c r="AP2411" s="133"/>
      <c r="AQ2411" s="133"/>
      <c r="AR2411" s="133"/>
      <c r="AS2411" s="124"/>
      <c r="AT2411" s="134"/>
      <c r="AU2411" s="141"/>
    </row>
    <row r="2412" spans="31:47" ht="12">
      <c r="AE2412" s="131"/>
      <c r="AF2412" s="132"/>
      <c r="AG2412" s="133"/>
      <c r="AH2412" s="133"/>
      <c r="AI2412" s="133"/>
      <c r="AJ2412" s="133"/>
      <c r="AK2412" s="133"/>
      <c r="AL2412" s="133"/>
      <c r="AM2412" s="133"/>
      <c r="AN2412" s="133"/>
      <c r="AO2412" s="133"/>
      <c r="AP2412" s="133"/>
      <c r="AQ2412" s="133"/>
      <c r="AR2412" s="133"/>
      <c r="AS2412" s="124"/>
      <c r="AT2412" s="134"/>
      <c r="AU2412" s="141"/>
    </row>
    <row r="2413" spans="31:47" ht="12">
      <c r="AE2413" s="131"/>
      <c r="AF2413" s="132"/>
      <c r="AG2413" s="133"/>
      <c r="AH2413" s="133"/>
      <c r="AI2413" s="133"/>
      <c r="AJ2413" s="133"/>
      <c r="AK2413" s="133"/>
      <c r="AL2413" s="133"/>
      <c r="AM2413" s="133"/>
      <c r="AN2413" s="133"/>
      <c r="AO2413" s="133"/>
      <c r="AP2413" s="133"/>
      <c r="AQ2413" s="133"/>
      <c r="AR2413" s="133"/>
      <c r="AS2413" s="124"/>
      <c r="AT2413" s="134"/>
      <c r="AU2413" s="141"/>
    </row>
    <row r="2414" spans="31:47" ht="12">
      <c r="AE2414" s="131"/>
      <c r="AF2414" s="132"/>
      <c r="AG2414" s="133"/>
      <c r="AH2414" s="133"/>
      <c r="AI2414" s="133"/>
      <c r="AJ2414" s="133"/>
      <c r="AK2414" s="133"/>
      <c r="AL2414" s="133"/>
      <c r="AM2414" s="133"/>
      <c r="AN2414" s="133"/>
      <c r="AO2414" s="133"/>
      <c r="AP2414" s="133"/>
      <c r="AQ2414" s="133"/>
      <c r="AR2414" s="133"/>
      <c r="AS2414" s="124"/>
      <c r="AT2414" s="134"/>
      <c r="AU2414" s="141"/>
    </row>
    <row r="2415" spans="31:47" ht="12">
      <c r="AE2415" s="131"/>
      <c r="AF2415" s="132"/>
      <c r="AG2415" s="133"/>
      <c r="AH2415" s="133"/>
      <c r="AI2415" s="133"/>
      <c r="AJ2415" s="133"/>
      <c r="AK2415" s="133"/>
      <c r="AL2415" s="133"/>
      <c r="AM2415" s="133"/>
      <c r="AN2415" s="133"/>
      <c r="AO2415" s="133"/>
      <c r="AP2415" s="133"/>
      <c r="AQ2415" s="133"/>
      <c r="AR2415" s="133"/>
      <c r="AS2415" s="124"/>
      <c r="AT2415" s="134"/>
      <c r="AU2415" s="141"/>
    </row>
    <row r="2416" spans="31:47" ht="12">
      <c r="AE2416" s="131"/>
      <c r="AF2416" s="132"/>
      <c r="AG2416" s="133"/>
      <c r="AH2416" s="133"/>
      <c r="AI2416" s="133"/>
      <c r="AJ2416" s="133"/>
      <c r="AK2416" s="133"/>
      <c r="AL2416" s="133"/>
      <c r="AM2416" s="133"/>
      <c r="AN2416" s="133"/>
      <c r="AO2416" s="133"/>
      <c r="AP2416" s="133"/>
      <c r="AQ2416" s="133"/>
      <c r="AR2416" s="133"/>
      <c r="AS2416" s="124"/>
      <c r="AT2416" s="134"/>
      <c r="AU2416" s="141"/>
    </row>
    <row r="2417" spans="31:47" ht="12">
      <c r="AE2417" s="131"/>
      <c r="AF2417" s="132"/>
      <c r="AG2417" s="133"/>
      <c r="AH2417" s="133"/>
      <c r="AI2417" s="133"/>
      <c r="AJ2417" s="133"/>
      <c r="AK2417" s="133"/>
      <c r="AL2417" s="133"/>
      <c r="AM2417" s="133"/>
      <c r="AN2417" s="133"/>
      <c r="AO2417" s="133"/>
      <c r="AP2417" s="133"/>
      <c r="AQ2417" s="133"/>
      <c r="AR2417" s="133"/>
      <c r="AS2417" s="124"/>
      <c r="AT2417" s="134"/>
      <c r="AU2417" s="141"/>
    </row>
    <row r="2418" spans="31:47" ht="12">
      <c r="AE2418" s="131"/>
      <c r="AF2418" s="132"/>
      <c r="AG2418" s="133"/>
      <c r="AH2418" s="133"/>
      <c r="AI2418" s="133"/>
      <c r="AJ2418" s="133"/>
      <c r="AK2418" s="133"/>
      <c r="AL2418" s="133"/>
      <c r="AM2418" s="133"/>
      <c r="AN2418" s="133"/>
      <c r="AO2418" s="133"/>
      <c r="AP2418" s="133"/>
      <c r="AQ2418" s="133"/>
      <c r="AR2418" s="133"/>
      <c r="AS2418" s="124"/>
      <c r="AT2418" s="134"/>
      <c r="AU2418" s="141"/>
    </row>
    <row r="2419" spans="31:47" ht="12">
      <c r="AE2419" s="131"/>
      <c r="AF2419" s="132"/>
      <c r="AG2419" s="133"/>
      <c r="AH2419" s="133"/>
      <c r="AI2419" s="133"/>
      <c r="AJ2419" s="133"/>
      <c r="AK2419" s="133"/>
      <c r="AL2419" s="133"/>
      <c r="AM2419" s="133"/>
      <c r="AN2419" s="133"/>
      <c r="AO2419" s="133"/>
      <c r="AP2419" s="133"/>
      <c r="AQ2419" s="133"/>
      <c r="AR2419" s="133"/>
      <c r="AS2419" s="124"/>
      <c r="AT2419" s="134"/>
      <c r="AU2419" s="141"/>
    </row>
    <row r="2420" spans="31:47" ht="12">
      <c r="AE2420" s="131"/>
      <c r="AF2420" s="132"/>
      <c r="AG2420" s="133"/>
      <c r="AH2420" s="133"/>
      <c r="AI2420" s="133"/>
      <c r="AJ2420" s="133"/>
      <c r="AK2420" s="133"/>
      <c r="AL2420" s="133"/>
      <c r="AM2420" s="133"/>
      <c r="AN2420" s="133"/>
      <c r="AO2420" s="133"/>
      <c r="AP2420" s="133"/>
      <c r="AQ2420" s="133"/>
      <c r="AR2420" s="133"/>
      <c r="AS2420" s="124"/>
      <c r="AT2420" s="134"/>
      <c r="AU2420" s="141"/>
    </row>
    <row r="2421" spans="31:47" ht="12">
      <c r="AE2421" s="131"/>
      <c r="AF2421" s="132"/>
      <c r="AG2421" s="133"/>
      <c r="AH2421" s="133"/>
      <c r="AI2421" s="133"/>
      <c r="AJ2421" s="133"/>
      <c r="AK2421" s="133"/>
      <c r="AL2421" s="133"/>
      <c r="AM2421" s="133"/>
      <c r="AN2421" s="133"/>
      <c r="AO2421" s="133"/>
      <c r="AP2421" s="133"/>
      <c r="AQ2421" s="133"/>
      <c r="AR2421" s="133"/>
      <c r="AS2421" s="124"/>
      <c r="AT2421" s="134"/>
      <c r="AU2421" s="141"/>
    </row>
    <row r="2422" spans="31:47" ht="12">
      <c r="AE2422" s="131"/>
      <c r="AF2422" s="132"/>
      <c r="AG2422" s="133"/>
      <c r="AH2422" s="133"/>
      <c r="AI2422" s="133"/>
      <c r="AJ2422" s="133"/>
      <c r="AK2422" s="133"/>
      <c r="AL2422" s="133"/>
      <c r="AM2422" s="133"/>
      <c r="AN2422" s="133"/>
      <c r="AO2422" s="133"/>
      <c r="AP2422" s="133"/>
      <c r="AQ2422" s="133"/>
      <c r="AR2422" s="133"/>
      <c r="AS2422" s="124"/>
      <c r="AT2422" s="134"/>
      <c r="AU2422" s="141"/>
    </row>
    <row r="2423" spans="31:47" ht="12">
      <c r="AE2423" s="131"/>
      <c r="AF2423" s="132"/>
      <c r="AG2423" s="133"/>
      <c r="AH2423" s="133"/>
      <c r="AI2423" s="133"/>
      <c r="AJ2423" s="133"/>
      <c r="AK2423" s="133"/>
      <c r="AL2423" s="133"/>
      <c r="AM2423" s="133"/>
      <c r="AN2423" s="133"/>
      <c r="AO2423" s="133"/>
      <c r="AP2423" s="133"/>
      <c r="AQ2423" s="133"/>
      <c r="AR2423" s="133"/>
      <c r="AS2423" s="124"/>
      <c r="AT2423" s="134"/>
      <c r="AU2423" s="141"/>
    </row>
    <row r="2424" spans="31:47" ht="12">
      <c r="AE2424" s="131"/>
      <c r="AF2424" s="132"/>
      <c r="AG2424" s="133"/>
      <c r="AH2424" s="133"/>
      <c r="AI2424" s="133"/>
      <c r="AJ2424" s="133"/>
      <c r="AK2424" s="133"/>
      <c r="AL2424" s="133"/>
      <c r="AM2424" s="133"/>
      <c r="AN2424" s="133"/>
      <c r="AO2424" s="133"/>
      <c r="AP2424" s="133"/>
      <c r="AQ2424" s="133"/>
      <c r="AR2424" s="133"/>
      <c r="AS2424" s="124"/>
      <c r="AT2424" s="134"/>
      <c r="AU2424" s="141"/>
    </row>
    <row r="2425" spans="31:47" ht="12">
      <c r="AE2425" s="131"/>
      <c r="AF2425" s="132"/>
      <c r="AG2425" s="133"/>
      <c r="AH2425" s="133"/>
      <c r="AI2425" s="133"/>
      <c r="AJ2425" s="133"/>
      <c r="AK2425" s="133"/>
      <c r="AL2425" s="133"/>
      <c r="AM2425" s="133"/>
      <c r="AN2425" s="133"/>
      <c r="AO2425" s="133"/>
      <c r="AP2425" s="133"/>
      <c r="AQ2425" s="133"/>
      <c r="AR2425" s="133"/>
      <c r="AS2425" s="124"/>
      <c r="AT2425" s="134"/>
      <c r="AU2425" s="141"/>
    </row>
    <row r="2426" spans="31:47" ht="12">
      <c r="AE2426" s="131"/>
      <c r="AF2426" s="132"/>
      <c r="AG2426" s="133"/>
      <c r="AH2426" s="133"/>
      <c r="AI2426" s="133"/>
      <c r="AJ2426" s="133"/>
      <c r="AK2426" s="133"/>
      <c r="AL2426" s="133"/>
      <c r="AM2426" s="133"/>
      <c r="AN2426" s="133"/>
      <c r="AO2426" s="133"/>
      <c r="AP2426" s="133"/>
      <c r="AQ2426" s="133"/>
      <c r="AR2426" s="133"/>
      <c r="AS2426" s="124"/>
      <c r="AT2426" s="134"/>
      <c r="AU2426" s="141"/>
    </row>
    <row r="2427" spans="31:47" ht="12">
      <c r="AE2427" s="131"/>
      <c r="AF2427" s="132"/>
      <c r="AG2427" s="133"/>
      <c r="AH2427" s="133"/>
      <c r="AI2427" s="133"/>
      <c r="AJ2427" s="133"/>
      <c r="AK2427" s="133"/>
      <c r="AL2427" s="133"/>
      <c r="AM2427" s="133"/>
      <c r="AN2427" s="133"/>
      <c r="AO2427" s="133"/>
      <c r="AP2427" s="133"/>
      <c r="AQ2427" s="133"/>
      <c r="AR2427" s="133"/>
      <c r="AS2427" s="124"/>
      <c r="AT2427" s="134"/>
      <c r="AU2427" s="141"/>
    </row>
    <row r="2428" spans="31:47" ht="12">
      <c r="AE2428" s="131"/>
      <c r="AF2428" s="132"/>
      <c r="AG2428" s="133"/>
      <c r="AH2428" s="133"/>
      <c r="AI2428" s="133"/>
      <c r="AJ2428" s="133"/>
      <c r="AK2428" s="133"/>
      <c r="AL2428" s="133"/>
      <c r="AM2428" s="133"/>
      <c r="AN2428" s="133"/>
      <c r="AO2428" s="133"/>
      <c r="AP2428" s="133"/>
      <c r="AQ2428" s="133"/>
      <c r="AR2428" s="133"/>
      <c r="AS2428" s="124"/>
      <c r="AT2428" s="134"/>
      <c r="AU2428" s="141"/>
    </row>
    <row r="2429" spans="31:47" ht="12">
      <c r="AE2429" s="131"/>
      <c r="AF2429" s="132"/>
      <c r="AG2429" s="133"/>
      <c r="AH2429" s="133"/>
      <c r="AI2429" s="133"/>
      <c r="AJ2429" s="133"/>
      <c r="AK2429" s="133"/>
      <c r="AL2429" s="133"/>
      <c r="AM2429" s="133"/>
      <c r="AN2429" s="133"/>
      <c r="AO2429" s="133"/>
      <c r="AP2429" s="133"/>
      <c r="AQ2429" s="133"/>
      <c r="AR2429" s="133"/>
      <c r="AS2429" s="124"/>
      <c r="AT2429" s="134"/>
      <c r="AU2429" s="141"/>
    </row>
    <row r="2430" spans="31:47" ht="12">
      <c r="AE2430" s="131"/>
      <c r="AF2430" s="132"/>
      <c r="AG2430" s="133"/>
      <c r="AH2430" s="133"/>
      <c r="AI2430" s="133"/>
      <c r="AJ2430" s="133"/>
      <c r="AK2430" s="133"/>
      <c r="AL2430" s="133"/>
      <c r="AM2430" s="133"/>
      <c r="AN2430" s="133"/>
      <c r="AO2430" s="133"/>
      <c r="AP2430" s="133"/>
      <c r="AQ2430" s="133"/>
      <c r="AR2430" s="133"/>
      <c r="AS2430" s="124"/>
      <c r="AT2430" s="134"/>
      <c r="AU2430" s="141"/>
    </row>
    <row r="2431" spans="31:47" ht="12">
      <c r="AE2431" s="131"/>
      <c r="AF2431" s="132"/>
      <c r="AG2431" s="133"/>
      <c r="AH2431" s="133"/>
      <c r="AI2431" s="133"/>
      <c r="AJ2431" s="133"/>
      <c r="AK2431" s="133"/>
      <c r="AL2431" s="133"/>
      <c r="AM2431" s="133"/>
      <c r="AN2431" s="133"/>
      <c r="AO2431" s="133"/>
      <c r="AP2431" s="133"/>
      <c r="AQ2431" s="133"/>
      <c r="AR2431" s="133"/>
      <c r="AS2431" s="124"/>
      <c r="AT2431" s="134"/>
      <c r="AU2431" s="141"/>
    </row>
    <row r="2432" spans="31:47" ht="12">
      <c r="AE2432" s="131"/>
      <c r="AF2432" s="132"/>
      <c r="AG2432" s="133"/>
      <c r="AH2432" s="133"/>
      <c r="AI2432" s="133"/>
      <c r="AJ2432" s="133"/>
      <c r="AK2432" s="133"/>
      <c r="AL2432" s="133"/>
      <c r="AM2432" s="133"/>
      <c r="AN2432" s="133"/>
      <c r="AO2432" s="133"/>
      <c r="AP2432" s="133"/>
      <c r="AQ2432" s="133"/>
      <c r="AR2432" s="133"/>
      <c r="AS2432" s="124"/>
      <c r="AT2432" s="134"/>
      <c r="AU2432" s="141"/>
    </row>
    <row r="2433" spans="31:47" ht="12">
      <c r="AE2433" s="131"/>
      <c r="AF2433" s="132"/>
      <c r="AG2433" s="133"/>
      <c r="AH2433" s="133"/>
      <c r="AI2433" s="133"/>
      <c r="AJ2433" s="133"/>
      <c r="AK2433" s="133"/>
      <c r="AL2433" s="133"/>
      <c r="AM2433" s="133"/>
      <c r="AN2433" s="133"/>
      <c r="AO2433" s="133"/>
      <c r="AP2433" s="133"/>
      <c r="AQ2433" s="133"/>
      <c r="AR2433" s="133"/>
      <c r="AS2433" s="124"/>
      <c r="AT2433" s="134"/>
      <c r="AU2433" s="141"/>
    </row>
    <row r="2434" spans="31:47" ht="12">
      <c r="AE2434" s="131"/>
      <c r="AF2434" s="132"/>
      <c r="AG2434" s="133"/>
      <c r="AH2434" s="133"/>
      <c r="AI2434" s="133"/>
      <c r="AJ2434" s="133"/>
      <c r="AK2434" s="133"/>
      <c r="AL2434" s="133"/>
      <c r="AM2434" s="133"/>
      <c r="AN2434" s="133"/>
      <c r="AO2434" s="133"/>
      <c r="AP2434" s="133"/>
      <c r="AQ2434" s="133"/>
      <c r="AR2434" s="133"/>
      <c r="AS2434" s="124"/>
      <c r="AT2434" s="134"/>
      <c r="AU2434" s="141"/>
    </row>
    <row r="2435" spans="31:47" ht="12">
      <c r="AE2435" s="131"/>
      <c r="AF2435" s="132"/>
      <c r="AG2435" s="133"/>
      <c r="AH2435" s="133"/>
      <c r="AI2435" s="133"/>
      <c r="AJ2435" s="133"/>
      <c r="AK2435" s="133"/>
      <c r="AL2435" s="133"/>
      <c r="AM2435" s="133"/>
      <c r="AN2435" s="133"/>
      <c r="AO2435" s="133"/>
      <c r="AP2435" s="133"/>
      <c r="AQ2435" s="133"/>
      <c r="AR2435" s="133"/>
      <c r="AS2435" s="124"/>
      <c r="AT2435" s="134"/>
      <c r="AU2435" s="141"/>
    </row>
    <row r="2436" spans="31:47" ht="12">
      <c r="AE2436" s="131"/>
      <c r="AF2436" s="132"/>
      <c r="AG2436" s="133"/>
      <c r="AH2436" s="133"/>
      <c r="AI2436" s="133"/>
      <c r="AJ2436" s="133"/>
      <c r="AK2436" s="133"/>
      <c r="AL2436" s="133"/>
      <c r="AM2436" s="133"/>
      <c r="AN2436" s="133"/>
      <c r="AO2436" s="133"/>
      <c r="AP2436" s="133"/>
      <c r="AQ2436" s="133"/>
      <c r="AR2436" s="133"/>
      <c r="AS2436" s="124"/>
      <c r="AT2436" s="134"/>
      <c r="AU2436" s="141"/>
    </row>
    <row r="2437" spans="31:47" ht="12">
      <c r="AE2437" s="131"/>
      <c r="AF2437" s="132"/>
      <c r="AG2437" s="133"/>
      <c r="AH2437" s="133"/>
      <c r="AI2437" s="133"/>
      <c r="AJ2437" s="133"/>
      <c r="AK2437" s="133"/>
      <c r="AL2437" s="133"/>
      <c r="AM2437" s="133"/>
      <c r="AN2437" s="133"/>
      <c r="AO2437" s="133"/>
      <c r="AP2437" s="133"/>
      <c r="AQ2437" s="133"/>
      <c r="AR2437" s="133"/>
      <c r="AS2437" s="124"/>
      <c r="AT2437" s="134"/>
      <c r="AU2437" s="141"/>
    </row>
    <row r="2438" spans="31:47" ht="12">
      <c r="AE2438" s="131"/>
      <c r="AF2438" s="132"/>
      <c r="AG2438" s="133"/>
      <c r="AH2438" s="133"/>
      <c r="AI2438" s="133"/>
      <c r="AJ2438" s="133"/>
      <c r="AK2438" s="133"/>
      <c r="AL2438" s="133"/>
      <c r="AM2438" s="133"/>
      <c r="AN2438" s="133"/>
      <c r="AO2438" s="133"/>
      <c r="AP2438" s="133"/>
      <c r="AQ2438" s="133"/>
      <c r="AR2438" s="133"/>
      <c r="AS2438" s="124"/>
      <c r="AT2438" s="134"/>
      <c r="AU2438" s="141"/>
    </row>
    <row r="2439" spans="31:47" ht="12">
      <c r="AE2439" s="131"/>
      <c r="AF2439" s="132"/>
      <c r="AG2439" s="133"/>
      <c r="AH2439" s="133"/>
      <c r="AI2439" s="133"/>
      <c r="AJ2439" s="133"/>
      <c r="AK2439" s="133"/>
      <c r="AL2439" s="133"/>
      <c r="AM2439" s="133"/>
      <c r="AN2439" s="133"/>
      <c r="AO2439" s="133"/>
      <c r="AP2439" s="133"/>
      <c r="AQ2439" s="133"/>
      <c r="AR2439" s="133"/>
      <c r="AS2439" s="124"/>
      <c r="AT2439" s="134"/>
      <c r="AU2439" s="141"/>
    </row>
    <row r="2440" spans="31:47" ht="12">
      <c r="AE2440" s="131"/>
      <c r="AF2440" s="132"/>
      <c r="AG2440" s="133"/>
      <c r="AH2440" s="133"/>
      <c r="AI2440" s="133"/>
      <c r="AJ2440" s="133"/>
      <c r="AK2440" s="133"/>
      <c r="AL2440" s="133"/>
      <c r="AM2440" s="133"/>
      <c r="AN2440" s="133"/>
      <c r="AO2440" s="133"/>
      <c r="AP2440" s="133"/>
      <c r="AQ2440" s="133"/>
      <c r="AR2440" s="133"/>
      <c r="AS2440" s="124"/>
      <c r="AT2440" s="134"/>
      <c r="AU2440" s="141"/>
    </row>
    <row r="2441" spans="31:47" ht="12">
      <c r="AE2441" s="131"/>
      <c r="AF2441" s="132"/>
      <c r="AG2441" s="133"/>
      <c r="AH2441" s="133"/>
      <c r="AI2441" s="133"/>
      <c r="AJ2441" s="133"/>
      <c r="AK2441" s="133"/>
      <c r="AL2441" s="133"/>
      <c r="AM2441" s="133"/>
      <c r="AN2441" s="133"/>
      <c r="AO2441" s="133"/>
      <c r="AP2441" s="133"/>
      <c r="AQ2441" s="133"/>
      <c r="AR2441" s="133"/>
      <c r="AS2441" s="124"/>
      <c r="AT2441" s="134"/>
      <c r="AU2441" s="141"/>
    </row>
    <row r="2442" spans="31:47" ht="12">
      <c r="AE2442" s="131"/>
      <c r="AF2442" s="132"/>
      <c r="AG2442" s="133"/>
      <c r="AH2442" s="133"/>
      <c r="AI2442" s="133"/>
      <c r="AJ2442" s="133"/>
      <c r="AK2442" s="133"/>
      <c r="AL2442" s="133"/>
      <c r="AM2442" s="133"/>
      <c r="AN2442" s="133"/>
      <c r="AO2442" s="133"/>
      <c r="AP2442" s="133"/>
      <c r="AQ2442" s="133"/>
      <c r="AR2442" s="133"/>
      <c r="AS2442" s="124"/>
      <c r="AT2442" s="134"/>
      <c r="AU2442" s="141"/>
    </row>
    <row r="2443" spans="31:47" ht="12">
      <c r="AE2443" s="131"/>
      <c r="AF2443" s="132"/>
      <c r="AG2443" s="133"/>
      <c r="AH2443" s="133"/>
      <c r="AI2443" s="133"/>
      <c r="AJ2443" s="133"/>
      <c r="AK2443" s="133"/>
      <c r="AL2443" s="133"/>
      <c r="AM2443" s="133"/>
      <c r="AN2443" s="133"/>
      <c r="AO2443" s="133"/>
      <c r="AP2443" s="133"/>
      <c r="AQ2443" s="133"/>
      <c r="AR2443" s="133"/>
      <c r="AS2443" s="124"/>
      <c r="AT2443" s="134"/>
      <c r="AU2443" s="141"/>
    </row>
    <row r="2444" spans="31:47" ht="12">
      <c r="AE2444" s="131"/>
      <c r="AF2444" s="132"/>
      <c r="AG2444" s="133"/>
      <c r="AH2444" s="133"/>
      <c r="AI2444" s="133"/>
      <c r="AJ2444" s="133"/>
      <c r="AK2444" s="133"/>
      <c r="AL2444" s="133"/>
      <c r="AM2444" s="133"/>
      <c r="AN2444" s="133"/>
      <c r="AO2444" s="133"/>
      <c r="AP2444" s="133"/>
      <c r="AQ2444" s="133"/>
      <c r="AR2444" s="133"/>
      <c r="AS2444" s="124"/>
      <c r="AT2444" s="134"/>
      <c r="AU2444" s="141"/>
    </row>
    <row r="2445" spans="31:47" ht="12">
      <c r="AE2445" s="131"/>
      <c r="AF2445" s="132"/>
      <c r="AG2445" s="133"/>
      <c r="AH2445" s="133"/>
      <c r="AI2445" s="133"/>
      <c r="AJ2445" s="133"/>
      <c r="AK2445" s="133"/>
      <c r="AL2445" s="133"/>
      <c r="AM2445" s="133"/>
      <c r="AN2445" s="133"/>
      <c r="AO2445" s="133"/>
      <c r="AP2445" s="133"/>
      <c r="AQ2445" s="133"/>
      <c r="AR2445" s="133"/>
      <c r="AS2445" s="124"/>
      <c r="AT2445" s="134"/>
      <c r="AU2445" s="141"/>
    </row>
    <row r="2446" spans="31:47" ht="12">
      <c r="AE2446" s="131"/>
      <c r="AF2446" s="132"/>
      <c r="AG2446" s="133"/>
      <c r="AH2446" s="133"/>
      <c r="AI2446" s="133"/>
      <c r="AJ2446" s="133"/>
      <c r="AK2446" s="133"/>
      <c r="AL2446" s="133"/>
      <c r="AM2446" s="133"/>
      <c r="AN2446" s="133"/>
      <c r="AO2446" s="133"/>
      <c r="AP2446" s="133"/>
      <c r="AQ2446" s="133"/>
      <c r="AR2446" s="133"/>
      <c r="AS2446" s="124"/>
      <c r="AT2446" s="134"/>
      <c r="AU2446" s="141"/>
    </row>
    <row r="2447" spans="31:47" ht="12">
      <c r="AE2447" s="131"/>
      <c r="AF2447" s="132"/>
      <c r="AG2447" s="133"/>
      <c r="AH2447" s="133"/>
      <c r="AI2447" s="133"/>
      <c r="AJ2447" s="133"/>
      <c r="AK2447" s="133"/>
      <c r="AL2447" s="133"/>
      <c r="AM2447" s="133"/>
      <c r="AN2447" s="133"/>
      <c r="AO2447" s="133"/>
      <c r="AP2447" s="133"/>
      <c r="AQ2447" s="133"/>
      <c r="AR2447" s="133"/>
      <c r="AS2447" s="124"/>
      <c r="AT2447" s="134"/>
      <c r="AU2447" s="141"/>
    </row>
    <row r="2448" spans="31:47" ht="12">
      <c r="AE2448" s="131"/>
      <c r="AF2448" s="132"/>
      <c r="AG2448" s="133"/>
      <c r="AH2448" s="133"/>
      <c r="AI2448" s="133"/>
      <c r="AJ2448" s="133"/>
      <c r="AK2448" s="133"/>
      <c r="AL2448" s="133"/>
      <c r="AM2448" s="133"/>
      <c r="AN2448" s="133"/>
      <c r="AO2448" s="133"/>
      <c r="AP2448" s="133"/>
      <c r="AQ2448" s="133"/>
      <c r="AR2448" s="133"/>
      <c r="AS2448" s="124"/>
      <c r="AT2448" s="134"/>
      <c r="AU2448" s="141"/>
    </row>
    <row r="2449" spans="31:47" ht="12">
      <c r="AE2449" s="131"/>
      <c r="AF2449" s="132"/>
      <c r="AG2449" s="133"/>
      <c r="AH2449" s="133"/>
      <c r="AI2449" s="133"/>
      <c r="AJ2449" s="133"/>
      <c r="AK2449" s="133"/>
      <c r="AL2449" s="133"/>
      <c r="AM2449" s="133"/>
      <c r="AN2449" s="133"/>
      <c r="AO2449" s="133"/>
      <c r="AP2449" s="133"/>
      <c r="AQ2449" s="133"/>
      <c r="AR2449" s="133"/>
      <c r="AS2449" s="124"/>
      <c r="AT2449" s="134"/>
      <c r="AU2449" s="141"/>
    </row>
    <row r="2450" spans="31:47" ht="12">
      <c r="AE2450" s="131"/>
      <c r="AF2450" s="132"/>
      <c r="AG2450" s="133"/>
      <c r="AH2450" s="133"/>
      <c r="AI2450" s="133"/>
      <c r="AJ2450" s="133"/>
      <c r="AK2450" s="133"/>
      <c r="AL2450" s="133"/>
      <c r="AM2450" s="133"/>
      <c r="AN2450" s="133"/>
      <c r="AO2450" s="133"/>
      <c r="AP2450" s="133"/>
      <c r="AQ2450" s="133"/>
      <c r="AR2450" s="133"/>
      <c r="AS2450" s="124"/>
      <c r="AT2450" s="134"/>
      <c r="AU2450" s="141"/>
    </row>
    <row r="2451" spans="31:47" ht="12">
      <c r="AE2451" s="131"/>
      <c r="AF2451" s="132"/>
      <c r="AG2451" s="133"/>
      <c r="AH2451" s="133"/>
      <c r="AI2451" s="133"/>
      <c r="AJ2451" s="133"/>
      <c r="AK2451" s="133"/>
      <c r="AL2451" s="133"/>
      <c r="AM2451" s="133"/>
      <c r="AN2451" s="133"/>
      <c r="AO2451" s="133"/>
      <c r="AP2451" s="133"/>
      <c r="AQ2451" s="133"/>
      <c r="AR2451" s="133"/>
      <c r="AS2451" s="124"/>
      <c r="AT2451" s="134"/>
      <c r="AU2451" s="141"/>
    </row>
    <row r="2452" spans="31:47" ht="12">
      <c r="AE2452" s="131"/>
      <c r="AF2452" s="132"/>
      <c r="AG2452" s="133"/>
      <c r="AH2452" s="133"/>
      <c r="AI2452" s="133"/>
      <c r="AJ2452" s="133"/>
      <c r="AK2452" s="133"/>
      <c r="AL2452" s="133"/>
      <c r="AM2452" s="133"/>
      <c r="AN2452" s="133"/>
      <c r="AO2452" s="133"/>
      <c r="AP2452" s="133"/>
      <c r="AQ2452" s="133"/>
      <c r="AR2452" s="133"/>
      <c r="AS2452" s="124"/>
      <c r="AT2452" s="134"/>
      <c r="AU2452" s="141"/>
    </row>
    <row r="2453" spans="31:47" ht="12">
      <c r="AE2453" s="131"/>
      <c r="AF2453" s="132"/>
      <c r="AG2453" s="133"/>
      <c r="AH2453" s="133"/>
      <c r="AI2453" s="133"/>
      <c r="AJ2453" s="133"/>
      <c r="AK2453" s="133"/>
      <c r="AL2453" s="133"/>
      <c r="AM2453" s="133"/>
      <c r="AN2453" s="133"/>
      <c r="AO2453" s="133"/>
      <c r="AP2453" s="133"/>
      <c r="AQ2453" s="133"/>
      <c r="AR2453" s="133"/>
      <c r="AS2453" s="124"/>
      <c r="AT2453" s="134"/>
      <c r="AU2453" s="141"/>
    </row>
    <row r="2454" spans="31:47" ht="12">
      <c r="AE2454" s="131"/>
      <c r="AF2454" s="132"/>
      <c r="AG2454" s="133"/>
      <c r="AH2454" s="133"/>
      <c r="AI2454" s="133"/>
      <c r="AJ2454" s="133"/>
      <c r="AK2454" s="133"/>
      <c r="AL2454" s="133"/>
      <c r="AM2454" s="133"/>
      <c r="AN2454" s="133"/>
      <c r="AO2454" s="133"/>
      <c r="AP2454" s="133"/>
      <c r="AQ2454" s="133"/>
      <c r="AR2454" s="133"/>
      <c r="AS2454" s="124"/>
      <c r="AT2454" s="134"/>
      <c r="AU2454" s="141"/>
    </row>
    <row r="2455" spans="31:47" ht="12">
      <c r="AE2455" s="131"/>
      <c r="AF2455" s="132"/>
      <c r="AG2455" s="133"/>
      <c r="AH2455" s="133"/>
      <c r="AI2455" s="133"/>
      <c r="AJ2455" s="133"/>
      <c r="AK2455" s="133"/>
      <c r="AL2455" s="133"/>
      <c r="AM2455" s="133"/>
      <c r="AN2455" s="133"/>
      <c r="AO2455" s="133"/>
      <c r="AP2455" s="133"/>
      <c r="AQ2455" s="133"/>
      <c r="AR2455" s="133"/>
      <c r="AS2455" s="124"/>
      <c r="AT2455" s="134"/>
      <c r="AU2455" s="141"/>
    </row>
    <row r="2456" spans="31:47" ht="12">
      <c r="AE2456" s="131"/>
      <c r="AF2456" s="132"/>
      <c r="AG2456" s="133"/>
      <c r="AH2456" s="133"/>
      <c r="AI2456" s="133"/>
      <c r="AJ2456" s="133"/>
      <c r="AK2456" s="133"/>
      <c r="AL2456" s="133"/>
      <c r="AM2456" s="133"/>
      <c r="AN2456" s="133"/>
      <c r="AO2456" s="133"/>
      <c r="AP2456" s="133"/>
      <c r="AQ2456" s="133"/>
      <c r="AR2456" s="133"/>
      <c r="AS2456" s="124"/>
      <c r="AT2456" s="134"/>
      <c r="AU2456" s="141"/>
    </row>
    <row r="2457" spans="31:47" ht="12">
      <c r="AE2457" s="131"/>
      <c r="AF2457" s="132"/>
      <c r="AG2457" s="133"/>
      <c r="AH2457" s="133"/>
      <c r="AI2457" s="133"/>
      <c r="AJ2457" s="133"/>
      <c r="AK2457" s="133"/>
      <c r="AL2457" s="133"/>
      <c r="AM2457" s="133"/>
      <c r="AN2457" s="133"/>
      <c r="AO2457" s="133"/>
      <c r="AP2457" s="133"/>
      <c r="AQ2457" s="133"/>
      <c r="AR2457" s="133"/>
      <c r="AS2457" s="124"/>
      <c r="AT2457" s="134"/>
      <c r="AU2457" s="141"/>
    </row>
    <row r="2458" spans="31:47" ht="12">
      <c r="AE2458" s="131"/>
      <c r="AF2458" s="132"/>
      <c r="AG2458" s="133"/>
      <c r="AH2458" s="133"/>
      <c r="AI2458" s="133"/>
      <c r="AJ2458" s="133"/>
      <c r="AK2458" s="133"/>
      <c r="AL2458" s="133"/>
      <c r="AM2458" s="133"/>
      <c r="AN2458" s="133"/>
      <c r="AO2458" s="133"/>
      <c r="AP2458" s="133"/>
      <c r="AQ2458" s="133"/>
      <c r="AR2458" s="133"/>
      <c r="AS2458" s="124"/>
      <c r="AT2458" s="134"/>
      <c r="AU2458" s="141"/>
    </row>
    <row r="2459" spans="31:47" ht="12">
      <c r="AE2459" s="131"/>
      <c r="AF2459" s="132"/>
      <c r="AG2459" s="133"/>
      <c r="AH2459" s="133"/>
      <c r="AI2459" s="133"/>
      <c r="AJ2459" s="133"/>
      <c r="AK2459" s="133"/>
      <c r="AL2459" s="133"/>
      <c r="AM2459" s="133"/>
      <c r="AN2459" s="133"/>
      <c r="AO2459" s="133"/>
      <c r="AP2459" s="133"/>
      <c r="AQ2459" s="133"/>
      <c r="AR2459" s="133"/>
      <c r="AS2459" s="124"/>
      <c r="AT2459" s="134"/>
      <c r="AU2459" s="141"/>
    </row>
    <row r="2460" spans="31:47" ht="12">
      <c r="AE2460" s="131"/>
      <c r="AF2460" s="132"/>
      <c r="AG2460" s="133"/>
      <c r="AH2460" s="133"/>
      <c r="AI2460" s="133"/>
      <c r="AJ2460" s="133"/>
      <c r="AK2460" s="133"/>
      <c r="AL2460" s="133"/>
      <c r="AM2460" s="133"/>
      <c r="AN2460" s="133"/>
      <c r="AO2460" s="133"/>
      <c r="AP2460" s="133"/>
      <c r="AQ2460" s="133"/>
      <c r="AR2460" s="133"/>
      <c r="AS2460" s="124"/>
      <c r="AT2460" s="134"/>
      <c r="AU2460" s="141"/>
    </row>
    <row r="2461" spans="31:47" ht="12">
      <c r="AE2461" s="131"/>
      <c r="AF2461" s="132"/>
      <c r="AG2461" s="133"/>
      <c r="AH2461" s="133"/>
      <c r="AI2461" s="133"/>
      <c r="AJ2461" s="133"/>
      <c r="AK2461" s="133"/>
      <c r="AL2461" s="133"/>
      <c r="AM2461" s="133"/>
      <c r="AN2461" s="133"/>
      <c r="AO2461" s="133"/>
      <c r="AP2461" s="133"/>
      <c r="AQ2461" s="133"/>
      <c r="AR2461" s="133"/>
      <c r="AS2461" s="124"/>
      <c r="AT2461" s="134"/>
      <c r="AU2461" s="141"/>
    </row>
    <row r="2462" spans="31:47" ht="12">
      <c r="AE2462" s="131"/>
      <c r="AF2462" s="132"/>
      <c r="AG2462" s="133"/>
      <c r="AH2462" s="133"/>
      <c r="AI2462" s="133"/>
      <c r="AJ2462" s="133"/>
      <c r="AK2462" s="133"/>
      <c r="AL2462" s="133"/>
      <c r="AM2462" s="133"/>
      <c r="AN2462" s="133"/>
      <c r="AO2462" s="133"/>
      <c r="AP2462" s="133"/>
      <c r="AQ2462" s="133"/>
      <c r="AR2462" s="133"/>
      <c r="AS2462" s="124"/>
      <c r="AT2462" s="134"/>
      <c r="AU2462" s="141"/>
    </row>
    <row r="2463" spans="31:47" ht="12">
      <c r="AE2463" s="131"/>
      <c r="AF2463" s="132"/>
      <c r="AG2463" s="133"/>
      <c r="AH2463" s="133"/>
      <c r="AI2463" s="133"/>
      <c r="AJ2463" s="133"/>
      <c r="AK2463" s="133"/>
      <c r="AL2463" s="133"/>
      <c r="AM2463" s="133"/>
      <c r="AN2463" s="133"/>
      <c r="AO2463" s="133"/>
      <c r="AP2463" s="133"/>
      <c r="AQ2463" s="133"/>
      <c r="AR2463" s="133"/>
      <c r="AS2463" s="124"/>
      <c r="AT2463" s="134"/>
      <c r="AU2463" s="141"/>
    </row>
    <row r="2464" spans="31:47" ht="12">
      <c r="AE2464" s="131"/>
      <c r="AF2464" s="132"/>
      <c r="AG2464" s="133"/>
      <c r="AH2464" s="133"/>
      <c r="AI2464" s="133"/>
      <c r="AJ2464" s="133"/>
      <c r="AK2464" s="133"/>
      <c r="AL2464" s="133"/>
      <c r="AM2464" s="133"/>
      <c r="AN2464" s="133"/>
      <c r="AO2464" s="133"/>
      <c r="AP2464" s="133"/>
      <c r="AQ2464" s="133"/>
      <c r="AR2464" s="133"/>
      <c r="AS2464" s="124"/>
      <c r="AT2464" s="134"/>
      <c r="AU2464" s="141"/>
    </row>
    <row r="2465" spans="31:47" ht="12">
      <c r="AE2465" s="131"/>
      <c r="AF2465" s="132"/>
      <c r="AG2465" s="133"/>
      <c r="AH2465" s="133"/>
      <c r="AI2465" s="133"/>
      <c r="AJ2465" s="133"/>
      <c r="AK2465" s="133"/>
      <c r="AL2465" s="133"/>
      <c r="AM2465" s="133"/>
      <c r="AN2465" s="133"/>
      <c r="AO2465" s="133"/>
      <c r="AP2465" s="133"/>
      <c r="AQ2465" s="133"/>
      <c r="AR2465" s="133"/>
      <c r="AS2465" s="124"/>
      <c r="AT2465" s="134"/>
      <c r="AU2465" s="141"/>
    </row>
    <row r="2466" spans="31:47" ht="12">
      <c r="AE2466" s="131"/>
      <c r="AF2466" s="132"/>
      <c r="AG2466" s="133"/>
      <c r="AH2466" s="133"/>
      <c r="AI2466" s="133"/>
      <c r="AJ2466" s="133"/>
      <c r="AK2466" s="133"/>
      <c r="AL2466" s="133"/>
      <c r="AM2466" s="133"/>
      <c r="AN2466" s="133"/>
      <c r="AO2466" s="133"/>
      <c r="AP2466" s="133"/>
      <c r="AQ2466" s="133"/>
      <c r="AR2466" s="133"/>
      <c r="AS2466" s="124"/>
      <c r="AT2466" s="134"/>
      <c r="AU2466" s="141"/>
    </row>
    <row r="2467" spans="31:47" ht="12">
      <c r="AE2467" s="131"/>
      <c r="AF2467" s="132"/>
      <c r="AG2467" s="133"/>
      <c r="AH2467" s="133"/>
      <c r="AI2467" s="133"/>
      <c r="AJ2467" s="133"/>
      <c r="AK2467" s="133"/>
      <c r="AL2467" s="133"/>
      <c r="AM2467" s="133"/>
      <c r="AN2467" s="133"/>
      <c r="AO2467" s="133"/>
      <c r="AP2467" s="133"/>
      <c r="AQ2467" s="133"/>
      <c r="AR2467" s="133"/>
      <c r="AS2467" s="124"/>
      <c r="AT2467" s="134"/>
      <c r="AU2467" s="141"/>
    </row>
    <row r="2468" spans="31:47" ht="12">
      <c r="AE2468" s="131"/>
      <c r="AF2468" s="132"/>
      <c r="AG2468" s="133"/>
      <c r="AH2468" s="133"/>
      <c r="AI2468" s="133"/>
      <c r="AJ2468" s="133"/>
      <c r="AK2468" s="133"/>
      <c r="AL2468" s="133"/>
      <c r="AM2468" s="133"/>
      <c r="AN2468" s="133"/>
      <c r="AO2468" s="133"/>
      <c r="AP2468" s="133"/>
      <c r="AQ2468" s="133"/>
      <c r="AR2468" s="133"/>
      <c r="AS2468" s="124"/>
      <c r="AT2468" s="134"/>
      <c r="AU2468" s="141"/>
    </row>
    <row r="2469" spans="31:47" ht="12">
      <c r="AE2469" s="131"/>
      <c r="AF2469" s="132"/>
      <c r="AG2469" s="133"/>
      <c r="AH2469" s="133"/>
      <c r="AI2469" s="133"/>
      <c r="AJ2469" s="133"/>
      <c r="AK2469" s="133"/>
      <c r="AL2469" s="133"/>
      <c r="AM2469" s="133"/>
      <c r="AN2469" s="133"/>
      <c r="AO2469" s="133"/>
      <c r="AP2469" s="133"/>
      <c r="AQ2469" s="133"/>
      <c r="AR2469" s="133"/>
      <c r="AS2469" s="124"/>
      <c r="AT2469" s="134"/>
      <c r="AU2469" s="141"/>
    </row>
    <row r="2470" spans="31:47" ht="12">
      <c r="AE2470" s="131"/>
      <c r="AF2470" s="132"/>
      <c r="AG2470" s="133"/>
      <c r="AH2470" s="133"/>
      <c r="AI2470" s="133"/>
      <c r="AJ2470" s="133"/>
      <c r="AK2470" s="133"/>
      <c r="AL2470" s="133"/>
      <c r="AM2470" s="133"/>
      <c r="AN2470" s="133"/>
      <c r="AO2470" s="133"/>
      <c r="AP2470" s="133"/>
      <c r="AQ2470" s="133"/>
      <c r="AR2470" s="133"/>
      <c r="AS2470" s="124"/>
      <c r="AT2470" s="134"/>
      <c r="AU2470" s="141"/>
    </row>
    <row r="2471" spans="31:47" ht="12">
      <c r="AE2471" s="131"/>
      <c r="AF2471" s="132"/>
      <c r="AG2471" s="133"/>
      <c r="AH2471" s="133"/>
      <c r="AI2471" s="133"/>
      <c r="AJ2471" s="133"/>
      <c r="AK2471" s="133"/>
      <c r="AL2471" s="133"/>
      <c r="AM2471" s="133"/>
      <c r="AN2471" s="133"/>
      <c r="AO2471" s="133"/>
      <c r="AP2471" s="133"/>
      <c r="AQ2471" s="133"/>
      <c r="AR2471" s="133"/>
      <c r="AS2471" s="124"/>
      <c r="AT2471" s="134"/>
      <c r="AU2471" s="141"/>
    </row>
    <row r="2472" spans="31:47" ht="12">
      <c r="AE2472" s="131"/>
      <c r="AF2472" s="132"/>
      <c r="AG2472" s="133"/>
      <c r="AH2472" s="133"/>
      <c r="AI2472" s="133"/>
      <c r="AJ2472" s="133"/>
      <c r="AK2472" s="133"/>
      <c r="AL2472" s="133"/>
      <c r="AM2472" s="133"/>
      <c r="AN2472" s="133"/>
      <c r="AO2472" s="133"/>
      <c r="AP2472" s="133"/>
      <c r="AQ2472" s="133"/>
      <c r="AR2472" s="133"/>
      <c r="AS2472" s="124"/>
      <c r="AT2472" s="134"/>
      <c r="AU2472" s="141"/>
    </row>
    <row r="2473" spans="31:47" ht="12">
      <c r="AE2473" s="131"/>
      <c r="AF2473" s="132"/>
      <c r="AG2473" s="133"/>
      <c r="AH2473" s="133"/>
      <c r="AI2473" s="133"/>
      <c r="AJ2473" s="133"/>
      <c r="AK2473" s="133"/>
      <c r="AL2473" s="133"/>
      <c r="AM2473" s="133"/>
      <c r="AN2473" s="133"/>
      <c r="AO2473" s="133"/>
      <c r="AP2473" s="133"/>
      <c r="AQ2473" s="133"/>
      <c r="AR2473" s="133"/>
      <c r="AS2473" s="124"/>
      <c r="AT2473" s="134"/>
      <c r="AU2473" s="141"/>
    </row>
    <row r="2474" spans="31:47" ht="12">
      <c r="AE2474" s="131"/>
      <c r="AF2474" s="132"/>
      <c r="AG2474" s="133"/>
      <c r="AH2474" s="133"/>
      <c r="AI2474" s="133"/>
      <c r="AJ2474" s="133"/>
      <c r="AK2474" s="133"/>
      <c r="AL2474" s="133"/>
      <c r="AM2474" s="133"/>
      <c r="AN2474" s="133"/>
      <c r="AO2474" s="133"/>
      <c r="AP2474" s="133"/>
      <c r="AQ2474" s="133"/>
      <c r="AR2474" s="133"/>
      <c r="AS2474" s="124"/>
      <c r="AT2474" s="134"/>
      <c r="AU2474" s="141"/>
    </row>
    <row r="2475" spans="31:47" ht="12">
      <c r="AE2475" s="131"/>
      <c r="AF2475" s="132"/>
      <c r="AG2475" s="133"/>
      <c r="AH2475" s="133"/>
      <c r="AI2475" s="133"/>
      <c r="AJ2475" s="133"/>
      <c r="AK2475" s="133"/>
      <c r="AL2475" s="133"/>
      <c r="AM2475" s="133"/>
      <c r="AN2475" s="133"/>
      <c r="AO2475" s="133"/>
      <c r="AP2475" s="133"/>
      <c r="AQ2475" s="133"/>
      <c r="AR2475" s="133"/>
      <c r="AS2475" s="124"/>
      <c r="AT2475" s="134"/>
      <c r="AU2475" s="141"/>
    </row>
    <row r="2476" spans="31:47" ht="12">
      <c r="AE2476" s="131"/>
      <c r="AF2476" s="132"/>
      <c r="AG2476" s="133"/>
      <c r="AH2476" s="133"/>
      <c r="AI2476" s="133"/>
      <c r="AJ2476" s="133"/>
      <c r="AK2476" s="133"/>
      <c r="AL2476" s="133"/>
      <c r="AM2476" s="133"/>
      <c r="AN2476" s="133"/>
      <c r="AO2476" s="133"/>
      <c r="AP2476" s="133"/>
      <c r="AQ2476" s="133"/>
      <c r="AR2476" s="133"/>
      <c r="AS2476" s="124"/>
      <c r="AT2476" s="134"/>
      <c r="AU2476" s="141"/>
    </row>
    <row r="2477" spans="31:47" ht="12">
      <c r="AE2477" s="131"/>
      <c r="AF2477" s="132"/>
      <c r="AG2477" s="133"/>
      <c r="AH2477" s="133"/>
      <c r="AI2477" s="133"/>
      <c r="AJ2477" s="133"/>
      <c r="AK2477" s="133"/>
      <c r="AL2477" s="133"/>
      <c r="AM2477" s="133"/>
      <c r="AN2477" s="133"/>
      <c r="AO2477" s="133"/>
      <c r="AP2477" s="133"/>
      <c r="AQ2477" s="133"/>
      <c r="AR2477" s="133"/>
      <c r="AS2477" s="124"/>
      <c r="AT2477" s="134"/>
      <c r="AU2477" s="141"/>
    </row>
    <row r="2478" spans="31:47" ht="12">
      <c r="AE2478" s="131"/>
      <c r="AF2478" s="132"/>
      <c r="AG2478" s="133"/>
      <c r="AH2478" s="133"/>
      <c r="AI2478" s="133"/>
      <c r="AJ2478" s="133"/>
      <c r="AK2478" s="133"/>
      <c r="AL2478" s="133"/>
      <c r="AM2478" s="133"/>
      <c r="AN2478" s="133"/>
      <c r="AO2478" s="133"/>
      <c r="AP2478" s="133"/>
      <c r="AQ2478" s="133"/>
      <c r="AR2478" s="133"/>
      <c r="AS2478" s="124"/>
      <c r="AT2478" s="134"/>
      <c r="AU2478" s="141"/>
    </row>
    <row r="2479" spans="31:47" ht="12">
      <c r="AE2479" s="131"/>
      <c r="AF2479" s="132"/>
      <c r="AG2479" s="133"/>
      <c r="AH2479" s="133"/>
      <c r="AI2479" s="133"/>
      <c r="AJ2479" s="133"/>
      <c r="AK2479" s="133"/>
      <c r="AL2479" s="133"/>
      <c r="AM2479" s="133"/>
      <c r="AN2479" s="133"/>
      <c r="AO2479" s="133"/>
      <c r="AP2479" s="133"/>
      <c r="AQ2479" s="133"/>
      <c r="AR2479" s="133"/>
      <c r="AS2479" s="124"/>
      <c r="AT2479" s="134"/>
      <c r="AU2479" s="141"/>
    </row>
    <row r="2480" spans="31:47" ht="12">
      <c r="AE2480" s="131"/>
      <c r="AF2480" s="132"/>
      <c r="AG2480" s="133"/>
      <c r="AH2480" s="133"/>
      <c r="AI2480" s="133"/>
      <c r="AJ2480" s="133"/>
      <c r="AK2480" s="133"/>
      <c r="AL2480" s="133"/>
      <c r="AM2480" s="133"/>
      <c r="AN2480" s="133"/>
      <c r="AO2480" s="133"/>
      <c r="AP2480" s="133"/>
      <c r="AQ2480" s="133"/>
      <c r="AR2480" s="133"/>
      <c r="AS2480" s="124"/>
      <c r="AT2480" s="134"/>
      <c r="AU2480" s="141"/>
    </row>
    <row r="2481" spans="31:47" ht="12">
      <c r="AE2481" s="131"/>
      <c r="AF2481" s="132"/>
      <c r="AG2481" s="133"/>
      <c r="AH2481" s="133"/>
      <c r="AI2481" s="133"/>
      <c r="AJ2481" s="133"/>
      <c r="AK2481" s="133"/>
      <c r="AL2481" s="133"/>
      <c r="AM2481" s="133"/>
      <c r="AN2481" s="133"/>
      <c r="AO2481" s="133"/>
      <c r="AP2481" s="133"/>
      <c r="AQ2481" s="133"/>
      <c r="AR2481" s="133"/>
      <c r="AS2481" s="124"/>
      <c r="AT2481" s="134"/>
      <c r="AU2481" s="141"/>
    </row>
    <row r="2482" spans="31:47" ht="12">
      <c r="AE2482" s="131"/>
      <c r="AF2482" s="132"/>
      <c r="AG2482" s="133"/>
      <c r="AH2482" s="133"/>
      <c r="AI2482" s="133"/>
      <c r="AJ2482" s="133"/>
      <c r="AK2482" s="133"/>
      <c r="AL2482" s="133"/>
      <c r="AM2482" s="133"/>
      <c r="AN2482" s="133"/>
      <c r="AO2482" s="133"/>
      <c r="AP2482" s="133"/>
      <c r="AQ2482" s="133"/>
      <c r="AR2482" s="133"/>
      <c r="AS2482" s="124"/>
      <c r="AT2482" s="134"/>
      <c r="AU2482" s="141"/>
    </row>
    <row r="2483" spans="31:47" ht="12">
      <c r="AE2483" s="131"/>
      <c r="AF2483" s="132"/>
      <c r="AG2483" s="133"/>
      <c r="AH2483" s="133"/>
      <c r="AI2483" s="133"/>
      <c r="AJ2483" s="133"/>
      <c r="AK2483" s="133"/>
      <c r="AL2483" s="133"/>
      <c r="AM2483" s="133"/>
      <c r="AN2483" s="133"/>
      <c r="AO2483" s="133"/>
      <c r="AP2483" s="133"/>
      <c r="AQ2483" s="133"/>
      <c r="AR2483" s="133"/>
      <c r="AS2483" s="124"/>
      <c r="AT2483" s="134"/>
      <c r="AU2483" s="141"/>
    </row>
    <row r="2484" spans="31:47" ht="12">
      <c r="AE2484" s="131"/>
      <c r="AF2484" s="132"/>
      <c r="AG2484" s="133"/>
      <c r="AH2484" s="133"/>
      <c r="AI2484" s="133"/>
      <c r="AJ2484" s="133"/>
      <c r="AK2484" s="133"/>
      <c r="AL2484" s="133"/>
      <c r="AM2484" s="133"/>
      <c r="AN2484" s="133"/>
      <c r="AO2484" s="133"/>
      <c r="AP2484" s="133"/>
      <c r="AQ2484" s="133"/>
      <c r="AR2484" s="133"/>
      <c r="AS2484" s="124"/>
      <c r="AT2484" s="134"/>
      <c r="AU2484" s="141"/>
    </row>
    <row r="2485" spans="31:47" ht="12">
      <c r="AE2485" s="131"/>
      <c r="AF2485" s="132"/>
      <c r="AG2485" s="133"/>
      <c r="AH2485" s="133"/>
      <c r="AI2485" s="133"/>
      <c r="AJ2485" s="133"/>
      <c r="AK2485" s="133"/>
      <c r="AL2485" s="133"/>
      <c r="AM2485" s="133"/>
      <c r="AN2485" s="133"/>
      <c r="AO2485" s="133"/>
      <c r="AP2485" s="133"/>
      <c r="AQ2485" s="133"/>
      <c r="AR2485" s="133"/>
      <c r="AS2485" s="124"/>
      <c r="AT2485" s="134"/>
      <c r="AU2485" s="141"/>
    </row>
    <row r="2486" spans="31:47" ht="12">
      <c r="AE2486" s="131"/>
      <c r="AF2486" s="132"/>
      <c r="AG2486" s="133"/>
      <c r="AH2486" s="133"/>
      <c r="AI2486" s="133"/>
      <c r="AJ2486" s="133"/>
      <c r="AK2486" s="133"/>
      <c r="AL2486" s="133"/>
      <c r="AM2486" s="133"/>
      <c r="AN2486" s="133"/>
      <c r="AO2486" s="133"/>
      <c r="AP2486" s="133"/>
      <c r="AQ2486" s="133"/>
      <c r="AR2486" s="133"/>
      <c r="AS2486" s="124"/>
      <c r="AT2486" s="134"/>
      <c r="AU2486" s="141"/>
    </row>
    <row r="2487" spans="31:47" ht="12">
      <c r="AE2487" s="131"/>
      <c r="AF2487" s="132"/>
      <c r="AG2487" s="133"/>
      <c r="AH2487" s="133"/>
      <c r="AI2487" s="133"/>
      <c r="AJ2487" s="133"/>
      <c r="AK2487" s="133"/>
      <c r="AL2487" s="133"/>
      <c r="AM2487" s="133"/>
      <c r="AN2487" s="133"/>
      <c r="AO2487" s="133"/>
      <c r="AP2487" s="133"/>
      <c r="AQ2487" s="133"/>
      <c r="AR2487" s="133"/>
      <c r="AS2487" s="124"/>
      <c r="AT2487" s="134"/>
      <c r="AU2487" s="141"/>
    </row>
    <row r="2488" spans="31:47" ht="12">
      <c r="AE2488" s="131"/>
      <c r="AF2488" s="132"/>
      <c r="AG2488" s="133"/>
      <c r="AH2488" s="133"/>
      <c r="AI2488" s="133"/>
      <c r="AJ2488" s="133"/>
      <c r="AK2488" s="133"/>
      <c r="AL2488" s="133"/>
      <c r="AM2488" s="133"/>
      <c r="AN2488" s="133"/>
      <c r="AO2488" s="133"/>
      <c r="AP2488" s="133"/>
      <c r="AQ2488" s="133"/>
      <c r="AR2488" s="133"/>
      <c r="AS2488" s="124"/>
      <c r="AT2488" s="134"/>
      <c r="AU2488" s="141"/>
    </row>
    <row r="2489" spans="31:47" ht="12">
      <c r="AE2489" s="131"/>
      <c r="AF2489" s="132"/>
      <c r="AG2489" s="133"/>
      <c r="AH2489" s="133"/>
      <c r="AI2489" s="133"/>
      <c r="AJ2489" s="133"/>
      <c r="AK2489" s="133"/>
      <c r="AL2489" s="133"/>
      <c r="AM2489" s="133"/>
      <c r="AN2489" s="133"/>
      <c r="AO2489" s="133"/>
      <c r="AP2489" s="133"/>
      <c r="AQ2489" s="133"/>
      <c r="AR2489" s="133"/>
      <c r="AS2489" s="124"/>
      <c r="AT2489" s="134"/>
      <c r="AU2489" s="141"/>
    </row>
    <row r="2490" spans="31:47" ht="12">
      <c r="AE2490" s="131"/>
      <c r="AF2490" s="132"/>
      <c r="AG2490" s="133"/>
      <c r="AH2490" s="133"/>
      <c r="AI2490" s="133"/>
      <c r="AJ2490" s="133"/>
      <c r="AK2490" s="133"/>
      <c r="AL2490" s="133"/>
      <c r="AM2490" s="133"/>
      <c r="AN2490" s="133"/>
      <c r="AO2490" s="133"/>
      <c r="AP2490" s="133"/>
      <c r="AQ2490" s="133"/>
      <c r="AR2490" s="133"/>
      <c r="AS2490" s="124"/>
      <c r="AT2490" s="134"/>
      <c r="AU2490" s="141"/>
    </row>
    <row r="2491" spans="31:47" ht="12">
      <c r="AE2491" s="131"/>
      <c r="AF2491" s="132"/>
      <c r="AG2491" s="133"/>
      <c r="AH2491" s="133"/>
      <c r="AI2491" s="133"/>
      <c r="AJ2491" s="133"/>
      <c r="AK2491" s="133"/>
      <c r="AL2491" s="133"/>
      <c r="AM2491" s="133"/>
      <c r="AN2491" s="133"/>
      <c r="AO2491" s="133"/>
      <c r="AP2491" s="133"/>
      <c r="AQ2491" s="133"/>
      <c r="AR2491" s="133"/>
      <c r="AS2491" s="124"/>
      <c r="AT2491" s="134"/>
      <c r="AU2491" s="141"/>
    </row>
    <row r="2492" spans="31:47" ht="12">
      <c r="AE2492" s="131"/>
      <c r="AF2492" s="132"/>
      <c r="AG2492" s="133"/>
      <c r="AH2492" s="133"/>
      <c r="AI2492" s="133"/>
      <c r="AJ2492" s="133"/>
      <c r="AK2492" s="133"/>
      <c r="AL2492" s="133"/>
      <c r="AM2492" s="133"/>
      <c r="AN2492" s="133"/>
      <c r="AO2492" s="133"/>
      <c r="AP2492" s="133"/>
      <c r="AQ2492" s="133"/>
      <c r="AR2492" s="133"/>
      <c r="AS2492" s="124"/>
      <c r="AT2492" s="134"/>
      <c r="AU2492" s="141"/>
    </row>
    <row r="2493" spans="31:47" ht="12">
      <c r="AE2493" s="131"/>
      <c r="AF2493" s="132"/>
      <c r="AG2493" s="133"/>
      <c r="AH2493" s="133"/>
      <c r="AI2493" s="133"/>
      <c r="AJ2493" s="133"/>
      <c r="AK2493" s="133"/>
      <c r="AL2493" s="133"/>
      <c r="AM2493" s="133"/>
      <c r="AN2493" s="133"/>
      <c r="AO2493" s="133"/>
      <c r="AP2493" s="133"/>
      <c r="AQ2493" s="133"/>
      <c r="AR2493" s="133"/>
      <c r="AS2493" s="124"/>
      <c r="AT2493" s="134"/>
      <c r="AU2493" s="141"/>
    </row>
    <row r="2494" spans="31:47" ht="12">
      <c r="AE2494" s="131"/>
      <c r="AF2494" s="132"/>
      <c r="AG2494" s="133"/>
      <c r="AH2494" s="133"/>
      <c r="AI2494" s="133"/>
      <c r="AJ2494" s="133"/>
      <c r="AK2494" s="133"/>
      <c r="AL2494" s="133"/>
      <c r="AM2494" s="133"/>
      <c r="AN2494" s="133"/>
      <c r="AO2494" s="133"/>
      <c r="AP2494" s="133"/>
      <c r="AQ2494" s="133"/>
      <c r="AR2494" s="133"/>
      <c r="AS2494" s="124"/>
      <c r="AT2494" s="134"/>
      <c r="AU2494" s="141"/>
    </row>
    <row r="2495" spans="31:47" ht="12">
      <c r="AE2495" s="131"/>
      <c r="AF2495" s="132"/>
      <c r="AG2495" s="133"/>
      <c r="AH2495" s="133"/>
      <c r="AI2495" s="133"/>
      <c r="AJ2495" s="133"/>
      <c r="AK2495" s="133"/>
      <c r="AL2495" s="133"/>
      <c r="AM2495" s="133"/>
      <c r="AN2495" s="133"/>
      <c r="AO2495" s="133"/>
      <c r="AP2495" s="133"/>
      <c r="AQ2495" s="133"/>
      <c r="AR2495" s="133"/>
      <c r="AS2495" s="124"/>
      <c r="AT2495" s="134"/>
      <c r="AU2495" s="141"/>
    </row>
    <row r="2496" spans="31:47" ht="12">
      <c r="AE2496" s="131"/>
      <c r="AF2496" s="132"/>
      <c r="AG2496" s="133"/>
      <c r="AH2496" s="133"/>
      <c r="AI2496" s="133"/>
      <c r="AJ2496" s="133"/>
      <c r="AK2496" s="133"/>
      <c r="AL2496" s="133"/>
      <c r="AM2496" s="133"/>
      <c r="AN2496" s="133"/>
      <c r="AO2496" s="133"/>
      <c r="AP2496" s="133"/>
      <c r="AQ2496" s="133"/>
      <c r="AR2496" s="133"/>
      <c r="AS2496" s="124"/>
      <c r="AT2496" s="134"/>
      <c r="AU2496" s="141"/>
    </row>
    <row r="2497" spans="31:47" ht="12">
      <c r="AE2497" s="131"/>
      <c r="AF2497" s="132"/>
      <c r="AG2497" s="133"/>
      <c r="AH2497" s="133"/>
      <c r="AI2497" s="133"/>
      <c r="AJ2497" s="133"/>
      <c r="AK2497" s="133"/>
      <c r="AL2497" s="133"/>
      <c r="AM2497" s="133"/>
      <c r="AN2497" s="133"/>
      <c r="AO2497" s="133"/>
      <c r="AP2497" s="133"/>
      <c r="AQ2497" s="133"/>
      <c r="AR2497" s="133"/>
      <c r="AS2497" s="124"/>
      <c r="AT2497" s="134"/>
      <c r="AU2497" s="141"/>
    </row>
    <row r="2498" spans="31:47" ht="12">
      <c r="AE2498" s="131"/>
      <c r="AF2498" s="132"/>
      <c r="AG2498" s="133"/>
      <c r="AH2498" s="133"/>
      <c r="AI2498" s="133"/>
      <c r="AJ2498" s="133"/>
      <c r="AK2498" s="133"/>
      <c r="AL2498" s="133"/>
      <c r="AM2498" s="133"/>
      <c r="AN2498" s="133"/>
      <c r="AO2498" s="133"/>
      <c r="AP2498" s="133"/>
      <c r="AQ2498" s="133"/>
      <c r="AR2498" s="133"/>
      <c r="AS2498" s="124"/>
      <c r="AT2498" s="134"/>
      <c r="AU2498" s="141"/>
    </row>
    <row r="2499" spans="31:47" ht="12">
      <c r="AE2499" s="131"/>
      <c r="AF2499" s="132"/>
      <c r="AG2499" s="133"/>
      <c r="AH2499" s="133"/>
      <c r="AI2499" s="133"/>
      <c r="AJ2499" s="133"/>
      <c r="AK2499" s="133"/>
      <c r="AL2499" s="133"/>
      <c r="AM2499" s="133"/>
      <c r="AN2499" s="133"/>
      <c r="AO2499" s="133"/>
      <c r="AP2499" s="133"/>
      <c r="AQ2499" s="133"/>
      <c r="AR2499" s="133"/>
      <c r="AS2499" s="124"/>
      <c r="AT2499" s="134"/>
      <c r="AU2499" s="141"/>
    </row>
    <row r="2500" spans="31:47" ht="12">
      <c r="AE2500" s="131"/>
      <c r="AF2500" s="132"/>
      <c r="AG2500" s="133"/>
      <c r="AH2500" s="133"/>
      <c r="AI2500" s="133"/>
      <c r="AJ2500" s="133"/>
      <c r="AK2500" s="133"/>
      <c r="AL2500" s="133"/>
      <c r="AM2500" s="133"/>
      <c r="AN2500" s="133"/>
      <c r="AO2500" s="133"/>
      <c r="AP2500" s="133"/>
      <c r="AQ2500" s="133"/>
      <c r="AR2500" s="133"/>
      <c r="AS2500" s="124"/>
      <c r="AT2500" s="134"/>
      <c r="AU2500" s="141"/>
    </row>
    <row r="2501" spans="31:47" ht="12">
      <c r="AE2501" s="131"/>
      <c r="AF2501" s="132"/>
      <c r="AG2501" s="133"/>
      <c r="AH2501" s="133"/>
      <c r="AI2501" s="133"/>
      <c r="AJ2501" s="133"/>
      <c r="AK2501" s="133"/>
      <c r="AL2501" s="133"/>
      <c r="AM2501" s="133"/>
      <c r="AN2501" s="133"/>
      <c r="AO2501" s="133"/>
      <c r="AP2501" s="133"/>
      <c r="AQ2501" s="133"/>
      <c r="AR2501" s="133"/>
      <c r="AS2501" s="124"/>
      <c r="AT2501" s="134"/>
      <c r="AU2501" s="141"/>
    </row>
    <row r="2502" spans="31:47" ht="12">
      <c r="AE2502" s="131"/>
      <c r="AF2502" s="132"/>
      <c r="AG2502" s="133"/>
      <c r="AH2502" s="133"/>
      <c r="AI2502" s="133"/>
      <c r="AJ2502" s="133"/>
      <c r="AK2502" s="133"/>
      <c r="AL2502" s="133"/>
      <c r="AM2502" s="133"/>
      <c r="AN2502" s="133"/>
      <c r="AO2502" s="133"/>
      <c r="AP2502" s="133"/>
      <c r="AQ2502" s="133"/>
      <c r="AR2502" s="133"/>
      <c r="AS2502" s="124"/>
      <c r="AT2502" s="134"/>
      <c r="AU2502" s="141"/>
    </row>
    <row r="2503" spans="31:47" ht="12">
      <c r="AE2503" s="131"/>
      <c r="AF2503" s="132"/>
      <c r="AG2503" s="133"/>
      <c r="AH2503" s="133"/>
      <c r="AI2503" s="133"/>
      <c r="AJ2503" s="133"/>
      <c r="AK2503" s="133"/>
      <c r="AL2503" s="133"/>
      <c r="AM2503" s="133"/>
      <c r="AN2503" s="133"/>
      <c r="AO2503" s="133"/>
      <c r="AP2503" s="133"/>
      <c r="AQ2503" s="133"/>
      <c r="AR2503" s="133"/>
      <c r="AS2503" s="124"/>
      <c r="AT2503" s="134"/>
      <c r="AU2503" s="141"/>
    </row>
    <row r="2504" spans="31:47" ht="12">
      <c r="AE2504" s="131"/>
      <c r="AF2504" s="132"/>
      <c r="AG2504" s="133"/>
      <c r="AH2504" s="133"/>
      <c r="AI2504" s="133"/>
      <c r="AJ2504" s="133"/>
      <c r="AK2504" s="133"/>
      <c r="AL2504" s="133"/>
      <c r="AM2504" s="133"/>
      <c r="AN2504" s="133"/>
      <c r="AO2504" s="133"/>
      <c r="AP2504" s="133"/>
      <c r="AQ2504" s="133"/>
      <c r="AR2504" s="133"/>
      <c r="AS2504" s="124"/>
      <c r="AT2504" s="134"/>
      <c r="AU2504" s="141"/>
    </row>
    <row r="2505" spans="31:47" ht="12">
      <c r="AE2505" s="131"/>
      <c r="AF2505" s="132"/>
      <c r="AG2505" s="133"/>
      <c r="AH2505" s="133"/>
      <c r="AI2505" s="133"/>
      <c r="AJ2505" s="133"/>
      <c r="AK2505" s="133"/>
      <c r="AL2505" s="133"/>
      <c r="AM2505" s="133"/>
      <c r="AN2505" s="133"/>
      <c r="AO2505" s="133"/>
      <c r="AP2505" s="133"/>
      <c r="AQ2505" s="133"/>
      <c r="AR2505" s="133"/>
      <c r="AS2505" s="124"/>
      <c r="AT2505" s="134"/>
      <c r="AU2505" s="141"/>
    </row>
    <row r="2506" spans="31:47" ht="12">
      <c r="AE2506" s="131"/>
      <c r="AF2506" s="132"/>
      <c r="AG2506" s="133"/>
      <c r="AH2506" s="133"/>
      <c r="AI2506" s="133"/>
      <c r="AJ2506" s="133"/>
      <c r="AK2506" s="133"/>
      <c r="AL2506" s="133"/>
      <c r="AM2506" s="133"/>
      <c r="AN2506" s="133"/>
      <c r="AO2506" s="133"/>
      <c r="AP2506" s="133"/>
      <c r="AQ2506" s="133"/>
      <c r="AR2506" s="133"/>
      <c r="AS2506" s="124"/>
      <c r="AT2506" s="134"/>
      <c r="AU2506" s="141"/>
    </row>
    <row r="2507" spans="31:47" ht="12">
      <c r="AE2507" s="131"/>
      <c r="AF2507" s="132"/>
      <c r="AG2507" s="133"/>
      <c r="AH2507" s="133"/>
      <c r="AI2507" s="133"/>
      <c r="AJ2507" s="133"/>
      <c r="AK2507" s="133"/>
      <c r="AL2507" s="133"/>
      <c r="AM2507" s="133"/>
      <c r="AN2507" s="133"/>
      <c r="AO2507" s="133"/>
      <c r="AP2507" s="133"/>
      <c r="AQ2507" s="133"/>
      <c r="AR2507" s="133"/>
      <c r="AS2507" s="124"/>
      <c r="AT2507" s="134"/>
      <c r="AU2507" s="141"/>
    </row>
    <row r="2508" spans="31:47" ht="12">
      <c r="AE2508" s="131"/>
      <c r="AF2508" s="132"/>
      <c r="AG2508" s="133"/>
      <c r="AH2508" s="133"/>
      <c r="AI2508" s="133"/>
      <c r="AJ2508" s="133"/>
      <c r="AK2508" s="133"/>
      <c r="AL2508" s="133"/>
      <c r="AM2508" s="133"/>
      <c r="AN2508" s="133"/>
      <c r="AO2508" s="133"/>
      <c r="AP2508" s="133"/>
      <c r="AQ2508" s="133"/>
      <c r="AR2508" s="133"/>
      <c r="AS2508" s="124"/>
      <c r="AT2508" s="134"/>
      <c r="AU2508" s="141"/>
    </row>
    <row r="2509" spans="31:47" ht="12">
      <c r="AE2509" s="131"/>
      <c r="AF2509" s="132"/>
      <c r="AG2509" s="133"/>
      <c r="AH2509" s="133"/>
      <c r="AI2509" s="133"/>
      <c r="AJ2509" s="133"/>
      <c r="AK2509" s="133"/>
      <c r="AL2509" s="133"/>
      <c r="AM2509" s="133"/>
      <c r="AN2509" s="133"/>
      <c r="AO2509" s="133"/>
      <c r="AP2509" s="133"/>
      <c r="AQ2509" s="133"/>
      <c r="AR2509" s="133"/>
      <c r="AS2509" s="124"/>
      <c r="AT2509" s="134"/>
      <c r="AU2509" s="141"/>
    </row>
    <row r="2510" spans="31:47" ht="12">
      <c r="AE2510" s="131"/>
      <c r="AF2510" s="132"/>
      <c r="AG2510" s="133"/>
      <c r="AH2510" s="133"/>
      <c r="AI2510" s="133"/>
      <c r="AJ2510" s="133"/>
      <c r="AK2510" s="133"/>
      <c r="AL2510" s="133"/>
      <c r="AM2510" s="133"/>
      <c r="AN2510" s="133"/>
      <c r="AO2510" s="133"/>
      <c r="AP2510" s="133"/>
      <c r="AQ2510" s="133"/>
      <c r="AR2510" s="133"/>
      <c r="AS2510" s="124"/>
      <c r="AT2510" s="134"/>
      <c r="AU2510" s="141"/>
    </row>
    <row r="2511" spans="31:47" ht="12">
      <c r="AE2511" s="131"/>
      <c r="AF2511" s="132"/>
      <c r="AG2511" s="133"/>
      <c r="AH2511" s="133"/>
      <c r="AI2511" s="133"/>
      <c r="AJ2511" s="133"/>
      <c r="AK2511" s="133"/>
      <c r="AL2511" s="133"/>
      <c r="AM2511" s="133"/>
      <c r="AN2511" s="133"/>
      <c r="AO2511" s="133"/>
      <c r="AP2511" s="133"/>
      <c r="AQ2511" s="133"/>
      <c r="AR2511" s="133"/>
      <c r="AS2511" s="124"/>
      <c r="AT2511" s="134"/>
      <c r="AU2511" s="141"/>
    </row>
    <row r="2512" spans="31:47" ht="12">
      <c r="AE2512" s="131"/>
      <c r="AF2512" s="132"/>
      <c r="AG2512" s="133"/>
      <c r="AH2512" s="133"/>
      <c r="AI2512" s="133"/>
      <c r="AJ2512" s="133"/>
      <c r="AK2512" s="133"/>
      <c r="AL2512" s="133"/>
      <c r="AM2512" s="133"/>
      <c r="AN2512" s="133"/>
      <c r="AO2512" s="133"/>
      <c r="AP2512" s="133"/>
      <c r="AQ2512" s="133"/>
      <c r="AR2512" s="133"/>
      <c r="AS2512" s="124"/>
      <c r="AT2512" s="134"/>
      <c r="AU2512" s="141"/>
    </row>
    <row r="2513" spans="31:47" ht="12">
      <c r="AE2513" s="131"/>
      <c r="AF2513" s="132"/>
      <c r="AG2513" s="133"/>
      <c r="AH2513" s="133"/>
      <c r="AI2513" s="133"/>
      <c r="AJ2513" s="133"/>
      <c r="AK2513" s="133"/>
      <c r="AL2513" s="133"/>
      <c r="AM2513" s="133"/>
      <c r="AN2513" s="133"/>
      <c r="AO2513" s="133"/>
      <c r="AP2513" s="133"/>
      <c r="AQ2513" s="133"/>
      <c r="AR2513" s="133"/>
      <c r="AS2513" s="124"/>
      <c r="AT2513" s="134"/>
      <c r="AU2513" s="141"/>
    </row>
    <row r="2514" spans="31:47" ht="12">
      <c r="AE2514" s="131"/>
      <c r="AF2514" s="132"/>
      <c r="AG2514" s="133"/>
      <c r="AH2514" s="133"/>
      <c r="AI2514" s="133"/>
      <c r="AJ2514" s="133"/>
      <c r="AK2514" s="133"/>
      <c r="AL2514" s="133"/>
      <c r="AM2514" s="133"/>
      <c r="AN2514" s="133"/>
      <c r="AO2514" s="133"/>
      <c r="AP2514" s="133"/>
      <c r="AQ2514" s="133"/>
      <c r="AR2514" s="133"/>
      <c r="AS2514" s="124"/>
      <c r="AT2514" s="134"/>
      <c r="AU2514" s="141"/>
    </row>
    <row r="2515" spans="31:47" ht="12">
      <c r="AE2515" s="131"/>
      <c r="AF2515" s="132"/>
      <c r="AG2515" s="133"/>
      <c r="AH2515" s="133"/>
      <c r="AI2515" s="133"/>
      <c r="AJ2515" s="133"/>
      <c r="AK2515" s="133"/>
      <c r="AL2515" s="133"/>
      <c r="AM2515" s="133"/>
      <c r="AN2515" s="133"/>
      <c r="AO2515" s="133"/>
      <c r="AP2515" s="133"/>
      <c r="AQ2515" s="133"/>
      <c r="AR2515" s="133"/>
      <c r="AS2515" s="124"/>
      <c r="AT2515" s="134"/>
      <c r="AU2515" s="141"/>
    </row>
    <row r="2516" spans="31:47" ht="12">
      <c r="AE2516" s="131"/>
      <c r="AF2516" s="132"/>
      <c r="AG2516" s="133"/>
      <c r="AH2516" s="133"/>
      <c r="AI2516" s="133"/>
      <c r="AJ2516" s="133"/>
      <c r="AK2516" s="133"/>
      <c r="AL2516" s="133"/>
      <c r="AM2516" s="133"/>
      <c r="AN2516" s="133"/>
      <c r="AO2516" s="133"/>
      <c r="AP2516" s="133"/>
      <c r="AQ2516" s="133"/>
      <c r="AR2516" s="133"/>
      <c r="AS2516" s="124"/>
      <c r="AT2516" s="134"/>
      <c r="AU2516" s="141"/>
    </row>
    <row r="2517" spans="31:47" ht="12">
      <c r="AE2517" s="131"/>
      <c r="AF2517" s="132"/>
      <c r="AG2517" s="133"/>
      <c r="AH2517" s="133"/>
      <c r="AI2517" s="133"/>
      <c r="AJ2517" s="133"/>
      <c r="AK2517" s="133"/>
      <c r="AL2517" s="133"/>
      <c r="AM2517" s="133"/>
      <c r="AN2517" s="133"/>
      <c r="AO2517" s="133"/>
      <c r="AP2517" s="133"/>
      <c r="AQ2517" s="133"/>
      <c r="AR2517" s="133"/>
      <c r="AS2517" s="124"/>
      <c r="AT2517" s="134"/>
      <c r="AU2517" s="141"/>
    </row>
    <row r="2518" spans="31:47" ht="12">
      <c r="AE2518" s="131"/>
      <c r="AF2518" s="132"/>
      <c r="AG2518" s="133"/>
      <c r="AH2518" s="133"/>
      <c r="AI2518" s="133"/>
      <c r="AJ2518" s="133"/>
      <c r="AK2518" s="133"/>
      <c r="AL2518" s="133"/>
      <c r="AM2518" s="133"/>
      <c r="AN2518" s="133"/>
      <c r="AO2518" s="133"/>
      <c r="AP2518" s="133"/>
      <c r="AQ2518" s="133"/>
      <c r="AR2518" s="133"/>
      <c r="AS2518" s="124"/>
      <c r="AT2518" s="134"/>
      <c r="AU2518" s="141"/>
    </row>
    <row r="2519" spans="31:47" ht="12">
      <c r="AE2519" s="131"/>
      <c r="AF2519" s="132"/>
      <c r="AG2519" s="133"/>
      <c r="AH2519" s="133"/>
      <c r="AI2519" s="133"/>
      <c r="AJ2519" s="133"/>
      <c r="AK2519" s="133"/>
      <c r="AL2519" s="133"/>
      <c r="AM2519" s="133"/>
      <c r="AN2519" s="133"/>
      <c r="AO2519" s="133"/>
      <c r="AP2519" s="133"/>
      <c r="AQ2519" s="133"/>
      <c r="AR2519" s="133"/>
      <c r="AS2519" s="124"/>
      <c r="AT2519" s="134"/>
      <c r="AU2519" s="141"/>
    </row>
    <row r="2520" spans="31:47" ht="12">
      <c r="AE2520" s="131"/>
      <c r="AF2520" s="132"/>
      <c r="AG2520" s="133"/>
      <c r="AH2520" s="133"/>
      <c r="AI2520" s="133"/>
      <c r="AJ2520" s="133"/>
      <c r="AK2520" s="133"/>
      <c r="AL2520" s="133"/>
      <c r="AM2520" s="133"/>
      <c r="AN2520" s="133"/>
      <c r="AO2520" s="133"/>
      <c r="AP2520" s="133"/>
      <c r="AQ2520" s="133"/>
      <c r="AR2520" s="133"/>
      <c r="AS2520" s="124"/>
      <c r="AT2520" s="134"/>
      <c r="AU2520" s="141"/>
    </row>
    <row r="2521" spans="31:47" ht="12">
      <c r="AE2521" s="131"/>
      <c r="AF2521" s="132"/>
      <c r="AG2521" s="133"/>
      <c r="AH2521" s="133"/>
      <c r="AI2521" s="133"/>
      <c r="AJ2521" s="133"/>
      <c r="AK2521" s="133"/>
      <c r="AL2521" s="133"/>
      <c r="AM2521" s="133"/>
      <c r="AN2521" s="133"/>
      <c r="AO2521" s="133"/>
      <c r="AP2521" s="133"/>
      <c r="AQ2521" s="133"/>
      <c r="AR2521" s="133"/>
      <c r="AS2521" s="124"/>
      <c r="AT2521" s="134"/>
      <c r="AU2521" s="141"/>
    </row>
    <row r="2522" spans="31:47" ht="12">
      <c r="AE2522" s="131"/>
      <c r="AF2522" s="132"/>
      <c r="AG2522" s="133"/>
      <c r="AH2522" s="133"/>
      <c r="AI2522" s="133"/>
      <c r="AJ2522" s="133"/>
      <c r="AK2522" s="133"/>
      <c r="AL2522" s="133"/>
      <c r="AM2522" s="133"/>
      <c r="AN2522" s="133"/>
      <c r="AO2522" s="133"/>
      <c r="AP2522" s="133"/>
      <c r="AQ2522" s="133"/>
      <c r="AR2522" s="133"/>
      <c r="AS2522" s="124"/>
      <c r="AT2522" s="134"/>
      <c r="AU2522" s="141"/>
    </row>
    <row r="2523" spans="31:47" ht="12">
      <c r="AE2523" s="131"/>
      <c r="AF2523" s="132"/>
      <c r="AG2523" s="133"/>
      <c r="AH2523" s="133"/>
      <c r="AI2523" s="133"/>
      <c r="AJ2523" s="133"/>
      <c r="AK2523" s="133"/>
      <c r="AL2523" s="133"/>
      <c r="AM2523" s="133"/>
      <c r="AN2523" s="133"/>
      <c r="AO2523" s="133"/>
      <c r="AP2523" s="133"/>
      <c r="AQ2523" s="133"/>
      <c r="AR2523" s="133"/>
      <c r="AS2523" s="124"/>
      <c r="AT2523" s="134"/>
      <c r="AU2523" s="141"/>
    </row>
    <row r="2524" spans="31:47" ht="12">
      <c r="AE2524" s="131"/>
      <c r="AF2524" s="132"/>
      <c r="AG2524" s="133"/>
      <c r="AH2524" s="133"/>
      <c r="AI2524" s="133"/>
      <c r="AJ2524" s="133"/>
      <c r="AK2524" s="133"/>
      <c r="AL2524" s="133"/>
      <c r="AM2524" s="133"/>
      <c r="AN2524" s="133"/>
      <c r="AO2524" s="133"/>
      <c r="AP2524" s="133"/>
      <c r="AQ2524" s="133"/>
      <c r="AR2524" s="133"/>
      <c r="AS2524" s="124"/>
      <c r="AT2524" s="134"/>
      <c r="AU2524" s="141"/>
    </row>
    <row r="2525" spans="31:47" ht="12">
      <c r="AE2525" s="131"/>
      <c r="AF2525" s="132"/>
      <c r="AG2525" s="133"/>
      <c r="AH2525" s="133"/>
      <c r="AI2525" s="133"/>
      <c r="AJ2525" s="133"/>
      <c r="AK2525" s="133"/>
      <c r="AL2525" s="133"/>
      <c r="AM2525" s="133"/>
      <c r="AN2525" s="133"/>
      <c r="AO2525" s="133"/>
      <c r="AP2525" s="133"/>
      <c r="AQ2525" s="133"/>
      <c r="AR2525" s="133"/>
      <c r="AS2525" s="124"/>
      <c r="AT2525" s="134"/>
      <c r="AU2525" s="141"/>
    </row>
    <row r="2526" spans="31:47" ht="12">
      <c r="AE2526" s="131"/>
      <c r="AF2526" s="132"/>
      <c r="AG2526" s="133"/>
      <c r="AH2526" s="133"/>
      <c r="AI2526" s="133"/>
      <c r="AJ2526" s="133"/>
      <c r="AK2526" s="133"/>
      <c r="AL2526" s="133"/>
      <c r="AM2526" s="133"/>
      <c r="AN2526" s="133"/>
      <c r="AO2526" s="133"/>
      <c r="AP2526" s="133"/>
      <c r="AQ2526" s="133"/>
      <c r="AR2526" s="133"/>
      <c r="AS2526" s="124"/>
      <c r="AT2526" s="134"/>
      <c r="AU2526" s="141"/>
    </row>
    <row r="2527" spans="31:47" ht="12">
      <c r="AE2527" s="131"/>
      <c r="AF2527" s="132"/>
      <c r="AG2527" s="133"/>
      <c r="AH2527" s="133"/>
      <c r="AI2527" s="133"/>
      <c r="AJ2527" s="133"/>
      <c r="AK2527" s="133"/>
      <c r="AL2527" s="133"/>
      <c r="AM2527" s="133"/>
      <c r="AN2527" s="133"/>
      <c r="AO2527" s="133"/>
      <c r="AP2527" s="133"/>
      <c r="AQ2527" s="133"/>
      <c r="AR2527" s="133"/>
      <c r="AS2527" s="124"/>
      <c r="AT2527" s="134"/>
      <c r="AU2527" s="141"/>
    </row>
    <row r="2528" spans="31:47" ht="12">
      <c r="AE2528" s="131"/>
      <c r="AF2528" s="132"/>
      <c r="AG2528" s="133"/>
      <c r="AH2528" s="133"/>
      <c r="AI2528" s="133"/>
      <c r="AJ2528" s="133"/>
      <c r="AK2528" s="133"/>
      <c r="AL2528" s="133"/>
      <c r="AM2528" s="133"/>
      <c r="AN2528" s="133"/>
      <c r="AO2528" s="133"/>
      <c r="AP2528" s="133"/>
      <c r="AQ2528" s="133"/>
      <c r="AR2528" s="133"/>
      <c r="AS2528" s="124"/>
      <c r="AT2528" s="134"/>
      <c r="AU2528" s="141"/>
    </row>
    <row r="2529" spans="31:47" ht="12">
      <c r="AE2529" s="131"/>
      <c r="AF2529" s="132"/>
      <c r="AG2529" s="133"/>
      <c r="AH2529" s="133"/>
      <c r="AI2529" s="133"/>
      <c r="AJ2529" s="133"/>
      <c r="AK2529" s="133"/>
      <c r="AL2529" s="133"/>
      <c r="AM2529" s="133"/>
      <c r="AN2529" s="133"/>
      <c r="AO2529" s="133"/>
      <c r="AP2529" s="133"/>
      <c r="AQ2529" s="133"/>
      <c r="AR2529" s="133"/>
      <c r="AS2529" s="124"/>
      <c r="AT2529" s="134"/>
      <c r="AU2529" s="141"/>
    </row>
    <row r="2530" spans="31:47" ht="12">
      <c r="AE2530" s="131"/>
      <c r="AF2530" s="132"/>
      <c r="AG2530" s="133"/>
      <c r="AH2530" s="133"/>
      <c r="AI2530" s="133"/>
      <c r="AJ2530" s="133"/>
      <c r="AK2530" s="133"/>
      <c r="AL2530" s="133"/>
      <c r="AM2530" s="133"/>
      <c r="AN2530" s="133"/>
      <c r="AO2530" s="133"/>
      <c r="AP2530" s="133"/>
      <c r="AQ2530" s="133"/>
      <c r="AR2530" s="133"/>
      <c r="AS2530" s="124"/>
      <c r="AT2530" s="134"/>
      <c r="AU2530" s="141"/>
    </row>
    <row r="2531" spans="31:47" ht="12">
      <c r="AE2531" s="131"/>
      <c r="AF2531" s="132"/>
      <c r="AG2531" s="133"/>
      <c r="AH2531" s="133"/>
      <c r="AI2531" s="133"/>
      <c r="AJ2531" s="133"/>
      <c r="AK2531" s="133"/>
      <c r="AL2531" s="133"/>
      <c r="AM2531" s="133"/>
      <c r="AN2531" s="133"/>
      <c r="AO2531" s="133"/>
      <c r="AP2531" s="133"/>
      <c r="AQ2531" s="133"/>
      <c r="AR2531" s="133"/>
      <c r="AS2531" s="124"/>
      <c r="AT2531" s="134"/>
      <c r="AU2531" s="141"/>
    </row>
    <row r="2532" spans="31:47" ht="12">
      <c r="AE2532" s="131"/>
      <c r="AF2532" s="132"/>
      <c r="AG2532" s="133"/>
      <c r="AH2532" s="133"/>
      <c r="AI2532" s="133"/>
      <c r="AJ2532" s="133"/>
      <c r="AK2532" s="133"/>
      <c r="AL2532" s="133"/>
      <c r="AM2532" s="133"/>
      <c r="AN2532" s="133"/>
      <c r="AO2532" s="133"/>
      <c r="AP2532" s="133"/>
      <c r="AQ2532" s="133"/>
      <c r="AR2532" s="133"/>
      <c r="AS2532" s="124"/>
      <c r="AT2532" s="134"/>
      <c r="AU2532" s="141"/>
    </row>
    <row r="2533" spans="31:47" ht="12">
      <c r="AE2533" s="131"/>
      <c r="AF2533" s="132"/>
      <c r="AG2533" s="133"/>
      <c r="AH2533" s="133"/>
      <c r="AI2533" s="133"/>
      <c r="AJ2533" s="133"/>
      <c r="AK2533" s="133"/>
      <c r="AL2533" s="133"/>
      <c r="AM2533" s="133"/>
      <c r="AN2533" s="133"/>
      <c r="AO2533" s="133"/>
      <c r="AP2533" s="133"/>
      <c r="AQ2533" s="133"/>
      <c r="AR2533" s="133"/>
      <c r="AS2533" s="124"/>
      <c r="AT2533" s="134"/>
      <c r="AU2533" s="141"/>
    </row>
    <row r="2534" spans="31:47" ht="12">
      <c r="AE2534" s="131"/>
      <c r="AF2534" s="132"/>
      <c r="AG2534" s="133"/>
      <c r="AH2534" s="133"/>
      <c r="AI2534" s="133"/>
      <c r="AJ2534" s="133"/>
      <c r="AK2534" s="133"/>
      <c r="AL2534" s="133"/>
      <c r="AM2534" s="133"/>
      <c r="AN2534" s="133"/>
      <c r="AO2534" s="133"/>
      <c r="AP2534" s="133"/>
      <c r="AQ2534" s="133"/>
      <c r="AR2534" s="133"/>
      <c r="AS2534" s="124"/>
      <c r="AT2534" s="134"/>
      <c r="AU2534" s="141"/>
    </row>
    <row r="2535" spans="31:47" ht="12">
      <c r="AE2535" s="131"/>
      <c r="AF2535" s="132"/>
      <c r="AG2535" s="133"/>
      <c r="AH2535" s="133"/>
      <c r="AI2535" s="133"/>
      <c r="AJ2535" s="133"/>
      <c r="AK2535" s="133"/>
      <c r="AL2535" s="133"/>
      <c r="AM2535" s="133"/>
      <c r="AN2535" s="133"/>
      <c r="AO2535" s="133"/>
      <c r="AP2535" s="133"/>
      <c r="AQ2535" s="133"/>
      <c r="AR2535" s="133"/>
      <c r="AS2535" s="124"/>
      <c r="AT2535" s="134"/>
      <c r="AU2535" s="141"/>
    </row>
    <row r="2536" spans="31:47" ht="12">
      <c r="AE2536" s="131"/>
      <c r="AF2536" s="132"/>
      <c r="AG2536" s="133"/>
      <c r="AH2536" s="133"/>
      <c r="AI2536" s="133"/>
      <c r="AJ2536" s="133"/>
      <c r="AK2536" s="133"/>
      <c r="AL2536" s="133"/>
      <c r="AM2536" s="133"/>
      <c r="AN2536" s="133"/>
      <c r="AO2536" s="133"/>
      <c r="AP2536" s="133"/>
      <c r="AQ2536" s="133"/>
      <c r="AR2536" s="133"/>
      <c r="AS2536" s="124"/>
      <c r="AT2536" s="134"/>
      <c r="AU2536" s="141"/>
    </row>
    <row r="2537" spans="31:47" ht="12">
      <c r="AE2537" s="131"/>
      <c r="AF2537" s="132"/>
      <c r="AG2537" s="133"/>
      <c r="AH2537" s="133"/>
      <c r="AI2537" s="133"/>
      <c r="AJ2537" s="133"/>
      <c r="AK2537" s="133"/>
      <c r="AL2537" s="133"/>
      <c r="AM2537" s="133"/>
      <c r="AN2537" s="133"/>
      <c r="AO2537" s="133"/>
      <c r="AP2537" s="133"/>
      <c r="AQ2537" s="133"/>
      <c r="AR2537" s="133"/>
      <c r="AS2537" s="124"/>
      <c r="AT2537" s="134"/>
      <c r="AU2537" s="141"/>
    </row>
    <row r="2538" spans="31:47" ht="12">
      <c r="AE2538" s="131"/>
      <c r="AF2538" s="132"/>
      <c r="AG2538" s="133"/>
      <c r="AH2538" s="133"/>
      <c r="AI2538" s="133"/>
      <c r="AJ2538" s="133"/>
      <c r="AK2538" s="133"/>
      <c r="AL2538" s="133"/>
      <c r="AM2538" s="133"/>
      <c r="AN2538" s="133"/>
      <c r="AO2538" s="133"/>
      <c r="AP2538" s="133"/>
      <c r="AQ2538" s="133"/>
      <c r="AR2538" s="133"/>
      <c r="AS2538" s="124"/>
      <c r="AT2538" s="134"/>
      <c r="AU2538" s="141"/>
    </row>
    <row r="2539" spans="31:47" ht="12">
      <c r="AE2539" s="131"/>
      <c r="AF2539" s="132"/>
      <c r="AG2539" s="133"/>
      <c r="AH2539" s="133"/>
      <c r="AI2539" s="133"/>
      <c r="AJ2539" s="133"/>
      <c r="AK2539" s="133"/>
      <c r="AL2539" s="133"/>
      <c r="AM2539" s="133"/>
      <c r="AN2539" s="133"/>
      <c r="AO2539" s="133"/>
      <c r="AP2539" s="133"/>
      <c r="AQ2539" s="133"/>
      <c r="AR2539" s="133"/>
      <c r="AS2539" s="124"/>
      <c r="AT2539" s="134"/>
      <c r="AU2539" s="141"/>
    </row>
    <row r="2540" spans="31:47" ht="12">
      <c r="AE2540" s="131"/>
      <c r="AF2540" s="132"/>
      <c r="AG2540" s="133"/>
      <c r="AH2540" s="133"/>
      <c r="AI2540" s="133"/>
      <c r="AJ2540" s="133"/>
      <c r="AK2540" s="133"/>
      <c r="AL2540" s="133"/>
      <c r="AM2540" s="133"/>
      <c r="AN2540" s="133"/>
      <c r="AO2540" s="133"/>
      <c r="AP2540" s="133"/>
      <c r="AQ2540" s="133"/>
      <c r="AR2540" s="133"/>
      <c r="AS2540" s="124"/>
      <c r="AT2540" s="134"/>
      <c r="AU2540" s="141"/>
    </row>
    <row r="2541" spans="31:47" ht="12">
      <c r="AE2541" s="131"/>
      <c r="AF2541" s="132"/>
      <c r="AG2541" s="133"/>
      <c r="AH2541" s="133"/>
      <c r="AI2541" s="133"/>
      <c r="AJ2541" s="133"/>
      <c r="AK2541" s="133"/>
      <c r="AL2541" s="133"/>
      <c r="AM2541" s="133"/>
      <c r="AN2541" s="133"/>
      <c r="AO2541" s="133"/>
      <c r="AP2541" s="133"/>
      <c r="AQ2541" s="133"/>
      <c r="AR2541" s="133"/>
      <c r="AS2541" s="124"/>
      <c r="AT2541" s="134"/>
      <c r="AU2541" s="141"/>
    </row>
    <row r="2542" spans="31:47" ht="12">
      <c r="AE2542" s="131"/>
      <c r="AF2542" s="132"/>
      <c r="AG2542" s="133"/>
      <c r="AH2542" s="133"/>
      <c r="AI2542" s="133"/>
      <c r="AJ2542" s="133"/>
      <c r="AK2542" s="133"/>
      <c r="AL2542" s="133"/>
      <c r="AM2542" s="133"/>
      <c r="AN2542" s="133"/>
      <c r="AO2542" s="133"/>
      <c r="AP2542" s="133"/>
      <c r="AQ2542" s="133"/>
      <c r="AR2542" s="133"/>
      <c r="AS2542" s="124"/>
      <c r="AT2542" s="134"/>
      <c r="AU2542" s="141"/>
    </row>
    <row r="2543" spans="31:47" ht="12">
      <c r="AE2543" s="131"/>
      <c r="AF2543" s="132"/>
      <c r="AG2543" s="133"/>
      <c r="AH2543" s="133"/>
      <c r="AI2543" s="133"/>
      <c r="AJ2543" s="133"/>
      <c r="AK2543" s="133"/>
      <c r="AL2543" s="133"/>
      <c r="AM2543" s="133"/>
      <c r="AN2543" s="133"/>
      <c r="AO2543" s="133"/>
      <c r="AP2543" s="133"/>
      <c r="AQ2543" s="133"/>
      <c r="AR2543" s="133"/>
      <c r="AS2543" s="124"/>
      <c r="AT2543" s="134"/>
      <c r="AU2543" s="141"/>
    </row>
    <row r="2544" spans="31:47" ht="12">
      <c r="AE2544" s="131"/>
      <c r="AF2544" s="132"/>
      <c r="AG2544" s="133"/>
      <c r="AH2544" s="133"/>
      <c r="AI2544" s="133"/>
      <c r="AJ2544" s="133"/>
      <c r="AK2544" s="133"/>
      <c r="AL2544" s="133"/>
      <c r="AM2544" s="133"/>
      <c r="AN2544" s="133"/>
      <c r="AO2544" s="133"/>
      <c r="AP2544" s="133"/>
      <c r="AQ2544" s="133"/>
      <c r="AR2544" s="133"/>
      <c r="AS2544" s="124"/>
      <c r="AT2544" s="134"/>
      <c r="AU2544" s="141"/>
    </row>
    <row r="2545" spans="31:47" ht="12">
      <c r="AE2545" s="131"/>
      <c r="AF2545" s="132"/>
      <c r="AG2545" s="133"/>
      <c r="AH2545" s="133"/>
      <c r="AI2545" s="133"/>
      <c r="AJ2545" s="133"/>
      <c r="AK2545" s="133"/>
      <c r="AL2545" s="133"/>
      <c r="AM2545" s="133"/>
      <c r="AN2545" s="133"/>
      <c r="AO2545" s="133"/>
      <c r="AP2545" s="133"/>
      <c r="AQ2545" s="133"/>
      <c r="AR2545" s="133"/>
      <c r="AS2545" s="124"/>
      <c r="AT2545" s="134"/>
      <c r="AU2545" s="141"/>
    </row>
    <row r="2546" spans="31:47" ht="12">
      <c r="AE2546" s="131"/>
      <c r="AF2546" s="132"/>
      <c r="AG2546" s="133"/>
      <c r="AH2546" s="133"/>
      <c r="AI2546" s="133"/>
      <c r="AJ2546" s="133"/>
      <c r="AK2546" s="133"/>
      <c r="AL2546" s="133"/>
      <c r="AM2546" s="133"/>
      <c r="AN2546" s="133"/>
      <c r="AO2546" s="133"/>
      <c r="AP2546" s="133"/>
      <c r="AQ2546" s="133"/>
      <c r="AR2546" s="133"/>
      <c r="AS2546" s="124"/>
      <c r="AT2546" s="134"/>
      <c r="AU2546" s="141"/>
    </row>
    <row r="2547" spans="31:47" ht="12">
      <c r="AE2547" s="131"/>
      <c r="AF2547" s="132"/>
      <c r="AG2547" s="133"/>
      <c r="AH2547" s="133"/>
      <c r="AI2547" s="133"/>
      <c r="AJ2547" s="133"/>
      <c r="AK2547" s="133"/>
      <c r="AL2547" s="133"/>
      <c r="AM2547" s="133"/>
      <c r="AN2547" s="133"/>
      <c r="AO2547" s="133"/>
      <c r="AP2547" s="133"/>
      <c r="AQ2547" s="133"/>
      <c r="AR2547" s="133"/>
      <c r="AS2547" s="124"/>
      <c r="AT2547" s="134"/>
      <c r="AU2547" s="141"/>
    </row>
    <row r="2548" spans="31:47" ht="12">
      <c r="AE2548" s="131"/>
      <c r="AF2548" s="132"/>
      <c r="AG2548" s="133"/>
      <c r="AH2548" s="133"/>
      <c r="AI2548" s="133"/>
      <c r="AJ2548" s="133"/>
      <c r="AK2548" s="133"/>
      <c r="AL2548" s="133"/>
      <c r="AM2548" s="133"/>
      <c r="AN2548" s="133"/>
      <c r="AO2548" s="133"/>
      <c r="AP2548" s="133"/>
      <c r="AQ2548" s="133"/>
      <c r="AR2548" s="133"/>
      <c r="AS2548" s="124"/>
      <c r="AT2548" s="134"/>
      <c r="AU2548" s="141"/>
    </row>
    <row r="2549" spans="31:47" ht="12">
      <c r="AE2549" s="131"/>
      <c r="AF2549" s="132"/>
      <c r="AG2549" s="133"/>
      <c r="AH2549" s="133"/>
      <c r="AI2549" s="133"/>
      <c r="AJ2549" s="133"/>
      <c r="AK2549" s="133"/>
      <c r="AL2549" s="133"/>
      <c r="AM2549" s="133"/>
      <c r="AN2549" s="133"/>
      <c r="AO2549" s="133"/>
      <c r="AP2549" s="133"/>
      <c r="AQ2549" s="133"/>
      <c r="AR2549" s="133"/>
      <c r="AS2549" s="124"/>
      <c r="AT2549" s="134"/>
      <c r="AU2549" s="141"/>
    </row>
    <row r="2550" spans="31:47" ht="12">
      <c r="AE2550" s="131"/>
      <c r="AF2550" s="132"/>
      <c r="AG2550" s="133"/>
      <c r="AH2550" s="133"/>
      <c r="AI2550" s="133"/>
      <c r="AJ2550" s="133"/>
      <c r="AK2550" s="133"/>
      <c r="AL2550" s="133"/>
      <c r="AM2550" s="133"/>
      <c r="AN2550" s="133"/>
      <c r="AO2550" s="133"/>
      <c r="AP2550" s="133"/>
      <c r="AQ2550" s="133"/>
      <c r="AR2550" s="133"/>
      <c r="AS2550" s="124"/>
      <c r="AT2550" s="134"/>
      <c r="AU2550" s="141"/>
    </row>
    <row r="2551" spans="31:47" ht="12">
      <c r="AE2551" s="131"/>
      <c r="AF2551" s="132"/>
      <c r="AG2551" s="133"/>
      <c r="AH2551" s="133"/>
      <c r="AI2551" s="133"/>
      <c r="AJ2551" s="133"/>
      <c r="AK2551" s="133"/>
      <c r="AL2551" s="133"/>
      <c r="AM2551" s="133"/>
      <c r="AN2551" s="133"/>
      <c r="AO2551" s="133"/>
      <c r="AP2551" s="133"/>
      <c r="AQ2551" s="133"/>
      <c r="AR2551" s="133"/>
      <c r="AS2551" s="124"/>
      <c r="AT2551" s="134"/>
      <c r="AU2551" s="141"/>
    </row>
    <row r="2552" spans="31:47" ht="12">
      <c r="AE2552" s="131"/>
      <c r="AF2552" s="132"/>
      <c r="AG2552" s="133"/>
      <c r="AH2552" s="133"/>
      <c r="AI2552" s="133"/>
      <c r="AJ2552" s="133"/>
      <c r="AK2552" s="133"/>
      <c r="AL2552" s="133"/>
      <c r="AM2552" s="133"/>
      <c r="AN2552" s="133"/>
      <c r="AO2552" s="133"/>
      <c r="AP2552" s="133"/>
      <c r="AQ2552" s="133"/>
      <c r="AR2552" s="133"/>
      <c r="AS2552" s="124"/>
      <c r="AT2552" s="134"/>
      <c r="AU2552" s="141"/>
    </row>
    <row r="2553" spans="31:47" ht="12">
      <c r="AE2553" s="131"/>
      <c r="AF2553" s="132"/>
      <c r="AG2553" s="133"/>
      <c r="AH2553" s="133"/>
      <c r="AI2553" s="133"/>
      <c r="AJ2553" s="133"/>
      <c r="AK2553" s="133"/>
      <c r="AL2553" s="133"/>
      <c r="AM2553" s="133"/>
      <c r="AN2553" s="133"/>
      <c r="AO2553" s="133"/>
      <c r="AP2553" s="133"/>
      <c r="AQ2553" s="133"/>
      <c r="AR2553" s="133"/>
      <c r="AS2553" s="124"/>
      <c r="AT2553" s="134"/>
      <c r="AU2553" s="141"/>
    </row>
    <row r="2554" spans="31:47" ht="12">
      <c r="AE2554" s="131"/>
      <c r="AF2554" s="132"/>
      <c r="AG2554" s="133"/>
      <c r="AH2554" s="133"/>
      <c r="AI2554" s="133"/>
      <c r="AJ2554" s="133"/>
      <c r="AK2554" s="133"/>
      <c r="AL2554" s="133"/>
      <c r="AM2554" s="133"/>
      <c r="AN2554" s="133"/>
      <c r="AO2554" s="133"/>
      <c r="AP2554" s="133"/>
      <c r="AQ2554" s="133"/>
      <c r="AR2554" s="133"/>
      <c r="AS2554" s="124"/>
      <c r="AT2554" s="134"/>
      <c r="AU2554" s="141"/>
    </row>
    <row r="2555" spans="31:47" ht="12">
      <c r="AE2555" s="131"/>
      <c r="AF2555" s="132"/>
      <c r="AG2555" s="133"/>
      <c r="AH2555" s="133"/>
      <c r="AI2555" s="133"/>
      <c r="AJ2555" s="133"/>
      <c r="AK2555" s="133"/>
      <c r="AL2555" s="133"/>
      <c r="AM2555" s="133"/>
      <c r="AN2555" s="133"/>
      <c r="AO2555" s="133"/>
      <c r="AP2555" s="133"/>
      <c r="AQ2555" s="133"/>
      <c r="AR2555" s="133"/>
      <c r="AS2555" s="124"/>
      <c r="AT2555" s="134"/>
      <c r="AU2555" s="141"/>
    </row>
    <row r="2556" spans="31:47" ht="12">
      <c r="AE2556" s="131"/>
      <c r="AF2556" s="132"/>
      <c r="AG2556" s="133"/>
      <c r="AH2556" s="133"/>
      <c r="AI2556" s="133"/>
      <c r="AJ2556" s="133"/>
      <c r="AK2556" s="133"/>
      <c r="AL2556" s="133"/>
      <c r="AM2556" s="133"/>
      <c r="AN2556" s="133"/>
      <c r="AO2556" s="133"/>
      <c r="AP2556" s="133"/>
      <c r="AQ2556" s="133"/>
      <c r="AR2556" s="133"/>
      <c r="AS2556" s="124"/>
      <c r="AT2556" s="134"/>
      <c r="AU2556" s="141"/>
    </row>
    <row r="2557" spans="31:47" ht="12">
      <c r="AE2557" s="131"/>
      <c r="AF2557" s="132"/>
      <c r="AG2557" s="133"/>
      <c r="AH2557" s="133"/>
      <c r="AI2557" s="133"/>
      <c r="AJ2557" s="133"/>
      <c r="AK2557" s="133"/>
      <c r="AL2557" s="133"/>
      <c r="AM2557" s="133"/>
      <c r="AN2557" s="133"/>
      <c r="AO2557" s="133"/>
      <c r="AP2557" s="133"/>
      <c r="AQ2557" s="133"/>
      <c r="AR2557" s="133"/>
      <c r="AS2557" s="124"/>
      <c r="AT2557" s="134"/>
      <c r="AU2557" s="141"/>
    </row>
    <row r="2558" spans="31:47" ht="12">
      <c r="AE2558" s="131"/>
      <c r="AF2558" s="132"/>
      <c r="AG2558" s="133"/>
      <c r="AH2558" s="133"/>
      <c r="AI2558" s="133"/>
      <c r="AJ2558" s="133"/>
      <c r="AK2558" s="133"/>
      <c r="AL2558" s="133"/>
      <c r="AM2558" s="133"/>
      <c r="AN2558" s="133"/>
      <c r="AO2558" s="133"/>
      <c r="AP2558" s="133"/>
      <c r="AQ2558" s="133"/>
      <c r="AR2558" s="133"/>
      <c r="AS2558" s="124"/>
      <c r="AT2558" s="134"/>
      <c r="AU2558" s="141"/>
    </row>
    <row r="2559" spans="31:47" ht="12">
      <c r="AE2559" s="131"/>
      <c r="AF2559" s="132"/>
      <c r="AG2559" s="133"/>
      <c r="AH2559" s="133"/>
      <c r="AI2559" s="133"/>
      <c r="AJ2559" s="133"/>
      <c r="AK2559" s="133"/>
      <c r="AL2559" s="133"/>
      <c r="AM2559" s="133"/>
      <c r="AN2559" s="133"/>
      <c r="AO2559" s="133"/>
      <c r="AP2559" s="133"/>
      <c r="AQ2559" s="133"/>
      <c r="AR2559" s="133"/>
      <c r="AS2559" s="124"/>
      <c r="AT2559" s="134"/>
      <c r="AU2559" s="141"/>
    </row>
    <row r="2560" spans="31:47" ht="12">
      <c r="AE2560" s="131"/>
      <c r="AF2560" s="132"/>
      <c r="AG2560" s="133"/>
      <c r="AH2560" s="133"/>
      <c r="AI2560" s="133"/>
      <c r="AJ2560" s="133"/>
      <c r="AK2560" s="133"/>
      <c r="AL2560" s="133"/>
      <c r="AM2560" s="133"/>
      <c r="AN2560" s="133"/>
      <c r="AO2560" s="133"/>
      <c r="AP2560" s="133"/>
      <c r="AQ2560" s="133"/>
      <c r="AR2560" s="133"/>
      <c r="AS2560" s="124"/>
      <c r="AT2560" s="134"/>
      <c r="AU2560" s="141"/>
    </row>
    <row r="2561" spans="31:47" ht="12">
      <c r="AE2561" s="131"/>
      <c r="AF2561" s="132"/>
      <c r="AG2561" s="133"/>
      <c r="AH2561" s="133"/>
      <c r="AI2561" s="133"/>
      <c r="AJ2561" s="133"/>
      <c r="AK2561" s="133"/>
      <c r="AL2561" s="133"/>
      <c r="AM2561" s="133"/>
      <c r="AN2561" s="133"/>
      <c r="AO2561" s="133"/>
      <c r="AP2561" s="133"/>
      <c r="AQ2561" s="133"/>
      <c r="AR2561" s="133"/>
      <c r="AS2561" s="124"/>
      <c r="AT2561" s="134"/>
      <c r="AU2561" s="141"/>
    </row>
    <row r="2562" spans="31:47" ht="12">
      <c r="AE2562" s="131"/>
      <c r="AF2562" s="132"/>
      <c r="AG2562" s="133"/>
      <c r="AH2562" s="133"/>
      <c r="AI2562" s="133"/>
      <c r="AJ2562" s="133"/>
      <c r="AK2562" s="133"/>
      <c r="AL2562" s="133"/>
      <c r="AM2562" s="133"/>
      <c r="AN2562" s="133"/>
      <c r="AO2562" s="133"/>
      <c r="AP2562" s="133"/>
      <c r="AQ2562" s="133"/>
      <c r="AR2562" s="133"/>
      <c r="AS2562" s="124"/>
      <c r="AT2562" s="134"/>
      <c r="AU2562" s="141"/>
    </row>
    <row r="2563" spans="31:47" ht="12">
      <c r="AE2563" s="131"/>
      <c r="AF2563" s="132"/>
      <c r="AG2563" s="133"/>
      <c r="AH2563" s="133"/>
      <c r="AI2563" s="133"/>
      <c r="AJ2563" s="133"/>
      <c r="AK2563" s="133"/>
      <c r="AL2563" s="133"/>
      <c r="AM2563" s="133"/>
      <c r="AN2563" s="133"/>
      <c r="AO2563" s="133"/>
      <c r="AP2563" s="133"/>
      <c r="AQ2563" s="133"/>
      <c r="AR2563" s="133"/>
      <c r="AS2563" s="124"/>
      <c r="AT2563" s="134"/>
      <c r="AU2563" s="141"/>
    </row>
    <row r="2564" spans="31:47" ht="12">
      <c r="AE2564" s="131"/>
      <c r="AF2564" s="132"/>
      <c r="AG2564" s="133"/>
      <c r="AH2564" s="133"/>
      <c r="AI2564" s="133"/>
      <c r="AJ2564" s="133"/>
      <c r="AK2564" s="133"/>
      <c r="AL2564" s="133"/>
      <c r="AM2564" s="133"/>
      <c r="AN2564" s="133"/>
      <c r="AO2564" s="133"/>
      <c r="AP2564" s="133"/>
      <c r="AQ2564" s="133"/>
      <c r="AR2564" s="133"/>
      <c r="AS2564" s="124"/>
      <c r="AT2564" s="134"/>
      <c r="AU2564" s="141"/>
    </row>
    <row r="2565" spans="31:47" ht="12">
      <c r="AE2565" s="131"/>
      <c r="AF2565" s="132"/>
      <c r="AG2565" s="133"/>
      <c r="AH2565" s="133"/>
      <c r="AI2565" s="133"/>
      <c r="AJ2565" s="133"/>
      <c r="AK2565" s="133"/>
      <c r="AL2565" s="133"/>
      <c r="AM2565" s="133"/>
      <c r="AN2565" s="133"/>
      <c r="AO2565" s="133"/>
      <c r="AP2565" s="133"/>
      <c r="AQ2565" s="133"/>
      <c r="AR2565" s="133"/>
      <c r="AS2565" s="124"/>
      <c r="AT2565" s="134"/>
      <c r="AU2565" s="141"/>
    </row>
    <row r="2566" spans="31:47" ht="12">
      <c r="AE2566" s="131"/>
      <c r="AF2566" s="132"/>
      <c r="AG2566" s="133"/>
      <c r="AH2566" s="133"/>
      <c r="AI2566" s="133"/>
      <c r="AJ2566" s="133"/>
      <c r="AK2566" s="133"/>
      <c r="AL2566" s="133"/>
      <c r="AM2566" s="133"/>
      <c r="AN2566" s="133"/>
      <c r="AO2566" s="133"/>
      <c r="AP2566" s="133"/>
      <c r="AQ2566" s="133"/>
      <c r="AR2566" s="133"/>
      <c r="AS2566" s="124"/>
      <c r="AT2566" s="134"/>
      <c r="AU2566" s="141"/>
    </row>
    <row r="2567" spans="31:47" ht="12">
      <c r="AE2567" s="131"/>
      <c r="AF2567" s="132"/>
      <c r="AG2567" s="133"/>
      <c r="AH2567" s="133"/>
      <c r="AI2567" s="133"/>
      <c r="AJ2567" s="133"/>
      <c r="AK2567" s="133"/>
      <c r="AL2567" s="133"/>
      <c r="AM2567" s="133"/>
      <c r="AN2567" s="133"/>
      <c r="AO2567" s="133"/>
      <c r="AP2567" s="133"/>
      <c r="AQ2567" s="133"/>
      <c r="AR2567" s="133"/>
      <c r="AS2567" s="124"/>
      <c r="AT2567" s="134"/>
      <c r="AU2567" s="141"/>
    </row>
    <row r="2568" spans="31:47" ht="12">
      <c r="AE2568" s="131"/>
      <c r="AF2568" s="132"/>
      <c r="AG2568" s="133"/>
      <c r="AH2568" s="133"/>
      <c r="AI2568" s="133"/>
      <c r="AJ2568" s="133"/>
      <c r="AK2568" s="133"/>
      <c r="AL2568" s="133"/>
      <c r="AM2568" s="133"/>
      <c r="AN2568" s="133"/>
      <c r="AO2568" s="133"/>
      <c r="AP2568" s="133"/>
      <c r="AQ2568" s="133"/>
      <c r="AR2568" s="133"/>
      <c r="AS2568" s="124"/>
      <c r="AT2568" s="134"/>
      <c r="AU2568" s="141"/>
    </row>
    <row r="2569" spans="31:47" ht="12">
      <c r="AE2569" s="131"/>
      <c r="AF2569" s="132"/>
      <c r="AG2569" s="133"/>
      <c r="AH2569" s="133"/>
      <c r="AI2569" s="133"/>
      <c r="AJ2569" s="133"/>
      <c r="AK2569" s="133"/>
      <c r="AL2569" s="133"/>
      <c r="AM2569" s="133"/>
      <c r="AN2569" s="133"/>
      <c r="AO2569" s="133"/>
      <c r="AP2569" s="133"/>
      <c r="AQ2569" s="133"/>
      <c r="AR2569" s="133"/>
      <c r="AS2569" s="124"/>
      <c r="AT2569" s="134"/>
      <c r="AU2569" s="141"/>
    </row>
    <row r="2570" spans="31:47" ht="12">
      <c r="AE2570" s="131"/>
      <c r="AF2570" s="132"/>
      <c r="AG2570" s="133"/>
      <c r="AH2570" s="133"/>
      <c r="AI2570" s="133"/>
      <c r="AJ2570" s="133"/>
      <c r="AK2570" s="133"/>
      <c r="AL2570" s="133"/>
      <c r="AM2570" s="133"/>
      <c r="AN2570" s="133"/>
      <c r="AO2570" s="133"/>
      <c r="AP2570" s="133"/>
      <c r="AQ2570" s="133"/>
      <c r="AR2570" s="133"/>
      <c r="AS2570" s="124"/>
      <c r="AT2570" s="134"/>
      <c r="AU2570" s="141"/>
    </row>
    <row r="2571" spans="31:47" ht="12">
      <c r="AE2571" s="131"/>
      <c r="AF2571" s="132"/>
      <c r="AG2571" s="133"/>
      <c r="AH2571" s="133"/>
      <c r="AI2571" s="133"/>
      <c r="AJ2571" s="133"/>
      <c r="AK2571" s="133"/>
      <c r="AL2571" s="133"/>
      <c r="AM2571" s="133"/>
      <c r="AN2571" s="133"/>
      <c r="AO2571" s="133"/>
      <c r="AP2571" s="133"/>
      <c r="AQ2571" s="133"/>
      <c r="AR2571" s="133"/>
      <c r="AS2571" s="124"/>
      <c r="AT2571" s="134"/>
      <c r="AU2571" s="141"/>
    </row>
    <row r="2572" spans="31:47" ht="12">
      <c r="AE2572" s="131"/>
      <c r="AF2572" s="132"/>
      <c r="AG2572" s="133"/>
      <c r="AH2572" s="133"/>
      <c r="AI2572" s="133"/>
      <c r="AJ2572" s="133"/>
      <c r="AK2572" s="133"/>
      <c r="AL2572" s="133"/>
      <c r="AM2572" s="133"/>
      <c r="AN2572" s="133"/>
      <c r="AO2572" s="133"/>
      <c r="AP2572" s="133"/>
      <c r="AQ2572" s="133"/>
      <c r="AR2572" s="133"/>
      <c r="AS2572" s="124"/>
      <c r="AT2572" s="134"/>
      <c r="AU2572" s="141"/>
    </row>
    <row r="2573" spans="31:47" ht="12">
      <c r="AE2573" s="131"/>
      <c r="AF2573" s="132"/>
      <c r="AG2573" s="133"/>
      <c r="AH2573" s="133"/>
      <c r="AI2573" s="133"/>
      <c r="AJ2573" s="133"/>
      <c r="AK2573" s="133"/>
      <c r="AL2573" s="133"/>
      <c r="AM2573" s="133"/>
      <c r="AN2573" s="133"/>
      <c r="AO2573" s="133"/>
      <c r="AP2573" s="133"/>
      <c r="AQ2573" s="133"/>
      <c r="AR2573" s="133"/>
      <c r="AS2573" s="124"/>
      <c r="AT2573" s="134"/>
      <c r="AU2573" s="141"/>
    </row>
    <row r="2574" spans="31:47" ht="12">
      <c r="AE2574" s="131"/>
      <c r="AF2574" s="132"/>
      <c r="AG2574" s="133"/>
      <c r="AH2574" s="133"/>
      <c r="AI2574" s="133"/>
      <c r="AJ2574" s="133"/>
      <c r="AK2574" s="133"/>
      <c r="AL2574" s="133"/>
      <c r="AM2574" s="133"/>
      <c r="AN2574" s="133"/>
      <c r="AO2574" s="133"/>
      <c r="AP2574" s="133"/>
      <c r="AQ2574" s="133"/>
      <c r="AR2574" s="133"/>
      <c r="AS2574" s="124"/>
      <c r="AT2574" s="134"/>
      <c r="AU2574" s="141"/>
    </row>
    <row r="2575" spans="31:47" ht="12">
      <c r="AE2575" s="131"/>
      <c r="AF2575" s="132"/>
      <c r="AG2575" s="133"/>
      <c r="AH2575" s="133"/>
      <c r="AI2575" s="133"/>
      <c r="AJ2575" s="133"/>
      <c r="AK2575" s="133"/>
      <c r="AL2575" s="133"/>
      <c r="AM2575" s="133"/>
      <c r="AN2575" s="133"/>
      <c r="AO2575" s="133"/>
      <c r="AP2575" s="133"/>
      <c r="AQ2575" s="133"/>
      <c r="AR2575" s="133"/>
      <c r="AS2575" s="124"/>
      <c r="AT2575" s="134"/>
      <c r="AU2575" s="141"/>
    </row>
    <row r="2576" spans="31:47" ht="12">
      <c r="AE2576" s="131"/>
      <c r="AF2576" s="132"/>
      <c r="AG2576" s="133"/>
      <c r="AH2576" s="133"/>
      <c r="AI2576" s="133"/>
      <c r="AJ2576" s="133"/>
      <c r="AK2576" s="133"/>
      <c r="AL2576" s="133"/>
      <c r="AM2576" s="133"/>
      <c r="AN2576" s="133"/>
      <c r="AO2576" s="133"/>
      <c r="AP2576" s="133"/>
      <c r="AQ2576" s="133"/>
      <c r="AR2576" s="133"/>
      <c r="AS2576" s="124"/>
      <c r="AT2576" s="134"/>
      <c r="AU2576" s="141"/>
    </row>
    <row r="2577" spans="31:47" ht="12">
      <c r="AE2577" s="131"/>
      <c r="AF2577" s="132"/>
      <c r="AG2577" s="133"/>
      <c r="AH2577" s="133"/>
      <c r="AI2577" s="133"/>
      <c r="AJ2577" s="133"/>
      <c r="AK2577" s="133"/>
      <c r="AL2577" s="133"/>
      <c r="AM2577" s="133"/>
      <c r="AN2577" s="133"/>
      <c r="AO2577" s="133"/>
      <c r="AP2577" s="133"/>
      <c r="AQ2577" s="133"/>
      <c r="AR2577" s="133"/>
      <c r="AS2577" s="124"/>
      <c r="AT2577" s="134"/>
      <c r="AU2577" s="141"/>
    </row>
    <row r="2578" spans="31:47" ht="12">
      <c r="AE2578" s="131"/>
      <c r="AF2578" s="132"/>
      <c r="AG2578" s="133"/>
      <c r="AH2578" s="133"/>
      <c r="AI2578" s="133"/>
      <c r="AJ2578" s="133"/>
      <c r="AK2578" s="133"/>
      <c r="AL2578" s="133"/>
      <c r="AM2578" s="133"/>
      <c r="AN2578" s="133"/>
      <c r="AO2578" s="133"/>
      <c r="AP2578" s="133"/>
      <c r="AQ2578" s="133"/>
      <c r="AR2578" s="133"/>
      <c r="AS2578" s="124"/>
      <c r="AT2578" s="134"/>
      <c r="AU2578" s="141"/>
    </row>
    <row r="2579" spans="31:47" ht="12">
      <c r="AE2579" s="131"/>
      <c r="AF2579" s="132"/>
      <c r="AG2579" s="133"/>
      <c r="AH2579" s="133"/>
      <c r="AI2579" s="133"/>
      <c r="AJ2579" s="133"/>
      <c r="AK2579" s="133"/>
      <c r="AL2579" s="133"/>
      <c r="AM2579" s="133"/>
      <c r="AN2579" s="133"/>
      <c r="AO2579" s="133"/>
      <c r="AP2579" s="133"/>
      <c r="AQ2579" s="133"/>
      <c r="AR2579" s="133"/>
      <c r="AS2579" s="124"/>
      <c r="AT2579" s="134"/>
      <c r="AU2579" s="141"/>
    </row>
    <row r="2580" spans="31:47" ht="12">
      <c r="AE2580" s="131"/>
      <c r="AF2580" s="132"/>
      <c r="AG2580" s="133"/>
      <c r="AH2580" s="133"/>
      <c r="AI2580" s="133"/>
      <c r="AJ2580" s="133"/>
      <c r="AK2580" s="133"/>
      <c r="AL2580" s="133"/>
      <c r="AM2580" s="133"/>
      <c r="AN2580" s="133"/>
      <c r="AO2580" s="133"/>
      <c r="AP2580" s="133"/>
      <c r="AQ2580" s="133"/>
      <c r="AR2580" s="133"/>
      <c r="AS2580" s="124"/>
      <c r="AT2580" s="134"/>
      <c r="AU2580" s="141"/>
    </row>
    <row r="2581" spans="31:47" ht="12">
      <c r="AE2581" s="131"/>
      <c r="AF2581" s="132"/>
      <c r="AG2581" s="133"/>
      <c r="AH2581" s="133"/>
      <c r="AI2581" s="133"/>
      <c r="AJ2581" s="133"/>
      <c r="AK2581" s="133"/>
      <c r="AL2581" s="133"/>
      <c r="AM2581" s="133"/>
      <c r="AN2581" s="133"/>
      <c r="AO2581" s="133"/>
      <c r="AP2581" s="133"/>
      <c r="AQ2581" s="133"/>
      <c r="AR2581" s="133"/>
      <c r="AS2581" s="124"/>
      <c r="AT2581" s="134"/>
      <c r="AU2581" s="141"/>
    </row>
    <row r="2582" spans="31:47" ht="12">
      <c r="AE2582" s="131"/>
      <c r="AF2582" s="132"/>
      <c r="AG2582" s="133"/>
      <c r="AH2582" s="133"/>
      <c r="AI2582" s="133"/>
      <c r="AJ2582" s="133"/>
      <c r="AK2582" s="133"/>
      <c r="AL2582" s="133"/>
      <c r="AM2582" s="133"/>
      <c r="AN2582" s="133"/>
      <c r="AO2582" s="133"/>
      <c r="AP2582" s="133"/>
      <c r="AQ2582" s="133"/>
      <c r="AR2582" s="133"/>
      <c r="AS2582" s="124"/>
      <c r="AT2582" s="134"/>
      <c r="AU2582" s="141"/>
    </row>
    <row r="2583" spans="31:47" ht="12">
      <c r="AE2583" s="131"/>
      <c r="AF2583" s="132"/>
      <c r="AG2583" s="133"/>
      <c r="AH2583" s="133"/>
      <c r="AI2583" s="133"/>
      <c r="AJ2583" s="133"/>
      <c r="AK2583" s="133"/>
      <c r="AL2583" s="133"/>
      <c r="AM2583" s="133"/>
      <c r="AN2583" s="133"/>
      <c r="AO2583" s="133"/>
      <c r="AP2583" s="133"/>
      <c r="AQ2583" s="133"/>
      <c r="AR2583" s="133"/>
      <c r="AS2583" s="124"/>
      <c r="AT2583" s="134"/>
      <c r="AU2583" s="141"/>
    </row>
    <row r="2584" spans="31:47" ht="12">
      <c r="AE2584" s="131"/>
      <c r="AF2584" s="132"/>
      <c r="AG2584" s="133"/>
      <c r="AH2584" s="133"/>
      <c r="AI2584" s="133"/>
      <c r="AJ2584" s="133"/>
      <c r="AK2584" s="133"/>
      <c r="AL2584" s="133"/>
      <c r="AM2584" s="133"/>
      <c r="AN2584" s="133"/>
      <c r="AO2584" s="133"/>
      <c r="AP2584" s="133"/>
      <c r="AQ2584" s="133"/>
      <c r="AR2584" s="133"/>
      <c r="AS2584" s="124"/>
      <c r="AT2584" s="134"/>
      <c r="AU2584" s="141"/>
    </row>
    <row r="2585" spans="31:47" ht="12">
      <c r="AE2585" s="131"/>
      <c r="AF2585" s="132"/>
      <c r="AG2585" s="133"/>
      <c r="AH2585" s="133"/>
      <c r="AI2585" s="133"/>
      <c r="AJ2585" s="133"/>
      <c r="AK2585" s="133"/>
      <c r="AL2585" s="133"/>
      <c r="AM2585" s="133"/>
      <c r="AN2585" s="133"/>
      <c r="AO2585" s="133"/>
      <c r="AP2585" s="133"/>
      <c r="AQ2585" s="133"/>
      <c r="AR2585" s="133"/>
      <c r="AS2585" s="124"/>
      <c r="AT2585" s="134"/>
      <c r="AU2585" s="141"/>
    </row>
    <row r="2586" spans="31:47" ht="12">
      <c r="AE2586" s="131"/>
      <c r="AF2586" s="132"/>
      <c r="AG2586" s="133"/>
      <c r="AH2586" s="133"/>
      <c r="AI2586" s="133"/>
      <c r="AJ2586" s="133"/>
      <c r="AK2586" s="133"/>
      <c r="AL2586" s="133"/>
      <c r="AM2586" s="133"/>
      <c r="AN2586" s="133"/>
      <c r="AO2586" s="133"/>
      <c r="AP2586" s="133"/>
      <c r="AQ2586" s="133"/>
      <c r="AR2586" s="133"/>
      <c r="AS2586" s="124"/>
      <c r="AT2586" s="134"/>
      <c r="AU2586" s="141"/>
    </row>
    <row r="2587" spans="31:47" ht="12">
      <c r="AE2587" s="131"/>
      <c r="AF2587" s="132"/>
      <c r="AG2587" s="133"/>
      <c r="AH2587" s="133"/>
      <c r="AI2587" s="133"/>
      <c r="AJ2587" s="133"/>
      <c r="AK2587" s="133"/>
      <c r="AL2587" s="133"/>
      <c r="AM2587" s="133"/>
      <c r="AN2587" s="133"/>
      <c r="AO2587" s="133"/>
      <c r="AP2587" s="133"/>
      <c r="AQ2587" s="133"/>
      <c r="AR2587" s="133"/>
      <c r="AS2587" s="124"/>
      <c r="AT2587" s="134"/>
      <c r="AU2587" s="141"/>
    </row>
    <row r="2588" spans="31:47" ht="12">
      <c r="AE2588" s="131"/>
      <c r="AF2588" s="132"/>
      <c r="AG2588" s="133"/>
      <c r="AH2588" s="133"/>
      <c r="AI2588" s="133"/>
      <c r="AJ2588" s="133"/>
      <c r="AK2588" s="133"/>
      <c r="AL2588" s="133"/>
      <c r="AM2588" s="133"/>
      <c r="AN2588" s="133"/>
      <c r="AO2588" s="133"/>
      <c r="AP2588" s="133"/>
      <c r="AQ2588" s="133"/>
      <c r="AR2588" s="133"/>
      <c r="AS2588" s="124"/>
      <c r="AT2588" s="134"/>
      <c r="AU2588" s="141"/>
    </row>
    <row r="2589" spans="31:47" ht="12">
      <c r="AE2589" s="131"/>
      <c r="AF2589" s="132"/>
      <c r="AG2589" s="133"/>
      <c r="AH2589" s="133"/>
      <c r="AI2589" s="133"/>
      <c r="AJ2589" s="133"/>
      <c r="AK2589" s="133"/>
      <c r="AL2589" s="133"/>
      <c r="AM2589" s="133"/>
      <c r="AN2589" s="133"/>
      <c r="AO2589" s="133"/>
      <c r="AP2589" s="133"/>
      <c r="AQ2589" s="133"/>
      <c r="AR2589" s="133"/>
      <c r="AS2589" s="124"/>
      <c r="AT2589" s="134"/>
      <c r="AU2589" s="141"/>
    </row>
    <row r="2590" spans="31:47" ht="12">
      <c r="AE2590" s="131"/>
      <c r="AF2590" s="132"/>
      <c r="AG2590" s="133"/>
      <c r="AH2590" s="133"/>
      <c r="AI2590" s="133"/>
      <c r="AJ2590" s="133"/>
      <c r="AK2590" s="133"/>
      <c r="AL2590" s="133"/>
      <c r="AM2590" s="133"/>
      <c r="AN2590" s="133"/>
      <c r="AO2590" s="133"/>
      <c r="AP2590" s="133"/>
      <c r="AQ2590" s="133"/>
      <c r="AR2590" s="133"/>
      <c r="AS2590" s="124"/>
      <c r="AT2590" s="134"/>
      <c r="AU2590" s="141"/>
    </row>
    <row r="2591" spans="31:47" ht="12">
      <c r="AE2591" s="131"/>
      <c r="AF2591" s="132"/>
      <c r="AG2591" s="133"/>
      <c r="AH2591" s="133"/>
      <c r="AI2591" s="133"/>
      <c r="AJ2591" s="133"/>
      <c r="AK2591" s="133"/>
      <c r="AL2591" s="133"/>
      <c r="AM2591" s="133"/>
      <c r="AN2591" s="133"/>
      <c r="AO2591" s="133"/>
      <c r="AP2591" s="133"/>
      <c r="AQ2591" s="133"/>
      <c r="AR2591" s="133"/>
      <c r="AS2591" s="124"/>
      <c r="AT2591" s="134"/>
      <c r="AU2591" s="141"/>
    </row>
    <row r="2592" spans="31:47" ht="12">
      <c r="AE2592" s="131"/>
      <c r="AF2592" s="132"/>
      <c r="AG2592" s="133"/>
      <c r="AH2592" s="133"/>
      <c r="AI2592" s="133"/>
      <c r="AJ2592" s="133"/>
      <c r="AK2592" s="133"/>
      <c r="AL2592" s="133"/>
      <c r="AM2592" s="133"/>
      <c r="AN2592" s="133"/>
      <c r="AO2592" s="133"/>
      <c r="AP2592" s="133"/>
      <c r="AQ2592" s="133"/>
      <c r="AR2592" s="133"/>
      <c r="AS2592" s="124"/>
      <c r="AT2592" s="134"/>
      <c r="AU2592" s="141"/>
    </row>
    <row r="2593" spans="31:47" ht="12">
      <c r="AE2593" s="131"/>
      <c r="AF2593" s="132"/>
      <c r="AG2593" s="133"/>
      <c r="AH2593" s="133"/>
      <c r="AI2593" s="133"/>
      <c r="AJ2593" s="133"/>
      <c r="AK2593" s="133"/>
      <c r="AL2593" s="133"/>
      <c r="AM2593" s="133"/>
      <c r="AN2593" s="133"/>
      <c r="AO2593" s="133"/>
      <c r="AP2593" s="133"/>
      <c r="AQ2593" s="133"/>
      <c r="AR2593" s="133"/>
      <c r="AS2593" s="124"/>
      <c r="AT2593" s="134"/>
      <c r="AU2593" s="141"/>
    </row>
    <row r="2594" spans="31:47" ht="12">
      <c r="AE2594" s="131"/>
      <c r="AF2594" s="132"/>
      <c r="AG2594" s="133"/>
      <c r="AH2594" s="133"/>
      <c r="AI2594" s="133"/>
      <c r="AJ2594" s="133"/>
      <c r="AK2594" s="133"/>
      <c r="AL2594" s="133"/>
      <c r="AM2594" s="133"/>
      <c r="AN2594" s="133"/>
      <c r="AO2594" s="133"/>
      <c r="AP2594" s="133"/>
      <c r="AQ2594" s="133"/>
      <c r="AR2594" s="133"/>
      <c r="AS2594" s="124"/>
      <c r="AT2594" s="134"/>
      <c r="AU2594" s="141"/>
    </row>
    <row r="2595" spans="31:47" ht="12">
      <c r="AE2595" s="131"/>
      <c r="AF2595" s="132"/>
      <c r="AG2595" s="133"/>
      <c r="AH2595" s="133"/>
      <c r="AI2595" s="133"/>
      <c r="AJ2595" s="133"/>
      <c r="AK2595" s="133"/>
      <c r="AL2595" s="133"/>
      <c r="AM2595" s="133"/>
      <c r="AN2595" s="133"/>
      <c r="AO2595" s="133"/>
      <c r="AP2595" s="133"/>
      <c r="AQ2595" s="133"/>
      <c r="AR2595" s="133"/>
      <c r="AS2595" s="124"/>
      <c r="AT2595" s="134"/>
      <c r="AU2595" s="141"/>
    </row>
    <row r="2596" spans="31:47" ht="12">
      <c r="AE2596" s="131"/>
      <c r="AF2596" s="132"/>
      <c r="AG2596" s="133"/>
      <c r="AH2596" s="133"/>
      <c r="AI2596" s="133"/>
      <c r="AJ2596" s="133"/>
      <c r="AK2596" s="133"/>
      <c r="AL2596" s="133"/>
      <c r="AM2596" s="133"/>
      <c r="AN2596" s="133"/>
      <c r="AO2596" s="133"/>
      <c r="AP2596" s="133"/>
      <c r="AQ2596" s="133"/>
      <c r="AR2596" s="133"/>
      <c r="AS2596" s="124"/>
      <c r="AT2596" s="134"/>
      <c r="AU2596" s="141"/>
    </row>
    <row r="2597" spans="31:47" ht="12">
      <c r="AE2597" s="131"/>
      <c r="AF2597" s="132"/>
      <c r="AG2597" s="133"/>
      <c r="AH2597" s="133"/>
      <c r="AI2597" s="133"/>
      <c r="AJ2597" s="133"/>
      <c r="AK2597" s="133"/>
      <c r="AL2597" s="133"/>
      <c r="AM2597" s="133"/>
      <c r="AN2597" s="133"/>
      <c r="AO2597" s="133"/>
      <c r="AP2597" s="133"/>
      <c r="AQ2597" s="133"/>
      <c r="AR2597" s="133"/>
      <c r="AS2597" s="124"/>
      <c r="AT2597" s="134"/>
      <c r="AU2597" s="141"/>
    </row>
    <row r="2598" spans="31:47" ht="12">
      <c r="AE2598" s="131"/>
      <c r="AF2598" s="132"/>
      <c r="AG2598" s="133"/>
      <c r="AH2598" s="133"/>
      <c r="AI2598" s="133"/>
      <c r="AJ2598" s="133"/>
      <c r="AK2598" s="133"/>
      <c r="AL2598" s="133"/>
      <c r="AM2598" s="133"/>
      <c r="AN2598" s="133"/>
      <c r="AO2598" s="133"/>
      <c r="AP2598" s="133"/>
      <c r="AQ2598" s="133"/>
      <c r="AR2598" s="133"/>
      <c r="AS2598" s="124"/>
      <c r="AT2598" s="134"/>
      <c r="AU2598" s="141"/>
    </row>
    <row r="2599" spans="31:47" ht="12">
      <c r="AE2599" s="131"/>
      <c r="AF2599" s="132"/>
      <c r="AG2599" s="133"/>
      <c r="AH2599" s="133"/>
      <c r="AI2599" s="133"/>
      <c r="AJ2599" s="133"/>
      <c r="AK2599" s="133"/>
      <c r="AL2599" s="133"/>
      <c r="AM2599" s="133"/>
      <c r="AN2599" s="133"/>
      <c r="AO2599" s="133"/>
      <c r="AP2599" s="133"/>
      <c r="AQ2599" s="133"/>
      <c r="AR2599" s="133"/>
      <c r="AS2599" s="124"/>
      <c r="AT2599" s="134"/>
      <c r="AU2599" s="141"/>
    </row>
    <row r="2600" spans="31:47" ht="12">
      <c r="AE2600" s="131"/>
      <c r="AF2600" s="132"/>
      <c r="AG2600" s="133"/>
      <c r="AH2600" s="133"/>
      <c r="AI2600" s="133"/>
      <c r="AJ2600" s="133"/>
      <c r="AK2600" s="133"/>
      <c r="AL2600" s="133"/>
      <c r="AM2600" s="133"/>
      <c r="AN2600" s="133"/>
      <c r="AO2600" s="133"/>
      <c r="AP2600" s="133"/>
      <c r="AQ2600" s="133"/>
      <c r="AR2600" s="133"/>
      <c r="AS2600" s="124"/>
      <c r="AT2600" s="134"/>
      <c r="AU2600" s="141"/>
    </row>
    <row r="2601" spans="31:47" ht="12">
      <c r="AE2601" s="131"/>
      <c r="AF2601" s="132"/>
      <c r="AG2601" s="133"/>
      <c r="AH2601" s="133"/>
      <c r="AI2601" s="133"/>
      <c r="AJ2601" s="133"/>
      <c r="AK2601" s="133"/>
      <c r="AL2601" s="133"/>
      <c r="AM2601" s="133"/>
      <c r="AN2601" s="133"/>
      <c r="AO2601" s="133"/>
      <c r="AP2601" s="133"/>
      <c r="AQ2601" s="133"/>
      <c r="AR2601" s="133"/>
      <c r="AS2601" s="124"/>
      <c r="AT2601" s="134"/>
      <c r="AU2601" s="141"/>
    </row>
    <row r="2602" spans="31:47" ht="12">
      <c r="AE2602" s="131"/>
      <c r="AF2602" s="132"/>
      <c r="AG2602" s="133"/>
      <c r="AH2602" s="133"/>
      <c r="AI2602" s="133"/>
      <c r="AJ2602" s="133"/>
      <c r="AK2602" s="133"/>
      <c r="AL2602" s="133"/>
      <c r="AM2602" s="133"/>
      <c r="AN2602" s="133"/>
      <c r="AO2602" s="133"/>
      <c r="AP2602" s="133"/>
      <c r="AQ2602" s="133"/>
      <c r="AR2602" s="133"/>
      <c r="AS2602" s="124"/>
      <c r="AT2602" s="134"/>
      <c r="AU2602" s="141"/>
    </row>
    <row r="2603" spans="31:47" ht="12">
      <c r="AE2603" s="131"/>
      <c r="AF2603" s="132"/>
      <c r="AG2603" s="133"/>
      <c r="AH2603" s="133"/>
      <c r="AI2603" s="133"/>
      <c r="AJ2603" s="133"/>
      <c r="AK2603" s="133"/>
      <c r="AL2603" s="133"/>
      <c r="AM2603" s="133"/>
      <c r="AN2603" s="133"/>
      <c r="AO2603" s="133"/>
      <c r="AP2603" s="133"/>
      <c r="AQ2603" s="133"/>
      <c r="AR2603" s="133"/>
      <c r="AS2603" s="124"/>
      <c r="AT2603" s="134"/>
      <c r="AU2603" s="141"/>
    </row>
    <row r="2604" spans="31:47" ht="12">
      <c r="AE2604" s="131"/>
      <c r="AF2604" s="132"/>
      <c r="AG2604" s="133"/>
      <c r="AH2604" s="133"/>
      <c r="AI2604" s="133"/>
      <c r="AJ2604" s="133"/>
      <c r="AK2604" s="133"/>
      <c r="AL2604" s="133"/>
      <c r="AM2604" s="133"/>
      <c r="AN2604" s="133"/>
      <c r="AO2604" s="133"/>
      <c r="AP2604" s="133"/>
      <c r="AQ2604" s="133"/>
      <c r="AR2604" s="133"/>
      <c r="AS2604" s="124"/>
      <c r="AT2604" s="134"/>
      <c r="AU2604" s="141"/>
    </row>
    <row r="2605" spans="31:47" ht="12">
      <c r="AE2605" s="131"/>
      <c r="AF2605" s="132"/>
      <c r="AG2605" s="133"/>
      <c r="AH2605" s="133"/>
      <c r="AI2605" s="133"/>
      <c r="AJ2605" s="133"/>
      <c r="AK2605" s="133"/>
      <c r="AL2605" s="133"/>
      <c r="AM2605" s="133"/>
      <c r="AN2605" s="133"/>
      <c r="AO2605" s="133"/>
      <c r="AP2605" s="133"/>
      <c r="AQ2605" s="133"/>
      <c r="AR2605" s="133"/>
      <c r="AS2605" s="124"/>
      <c r="AT2605" s="134"/>
      <c r="AU2605" s="141"/>
    </row>
    <row r="2606" spans="31:47" ht="12">
      <c r="AE2606" s="131"/>
      <c r="AF2606" s="132"/>
      <c r="AG2606" s="133"/>
      <c r="AH2606" s="133"/>
      <c r="AI2606" s="133"/>
      <c r="AJ2606" s="133"/>
      <c r="AK2606" s="133"/>
      <c r="AL2606" s="133"/>
      <c r="AM2606" s="133"/>
      <c r="AN2606" s="133"/>
      <c r="AO2606" s="133"/>
      <c r="AP2606" s="133"/>
      <c r="AQ2606" s="133"/>
      <c r="AR2606" s="133"/>
      <c r="AS2606" s="124"/>
      <c r="AT2606" s="134"/>
      <c r="AU2606" s="141"/>
    </row>
    <row r="2607" spans="31:47" ht="12">
      <c r="AE2607" s="131"/>
      <c r="AF2607" s="132"/>
      <c r="AG2607" s="133"/>
      <c r="AH2607" s="133"/>
      <c r="AI2607" s="133"/>
      <c r="AJ2607" s="133"/>
      <c r="AK2607" s="133"/>
      <c r="AL2607" s="133"/>
      <c r="AM2607" s="133"/>
      <c r="AN2607" s="133"/>
      <c r="AO2607" s="133"/>
      <c r="AP2607" s="133"/>
      <c r="AQ2607" s="133"/>
      <c r="AR2607" s="133"/>
      <c r="AS2607" s="124"/>
      <c r="AT2607" s="134"/>
      <c r="AU2607" s="141"/>
    </row>
    <row r="2608" spans="31:47" ht="12">
      <c r="AE2608" s="131"/>
      <c r="AF2608" s="132"/>
      <c r="AG2608" s="133"/>
      <c r="AH2608" s="133"/>
      <c r="AI2608" s="133"/>
      <c r="AJ2608" s="133"/>
      <c r="AK2608" s="133"/>
      <c r="AL2608" s="133"/>
      <c r="AM2608" s="133"/>
      <c r="AN2608" s="133"/>
      <c r="AO2608" s="133"/>
      <c r="AP2608" s="133"/>
      <c r="AQ2608" s="133"/>
      <c r="AR2608" s="133"/>
      <c r="AS2608" s="124"/>
      <c r="AT2608" s="134"/>
      <c r="AU2608" s="141"/>
    </row>
    <row r="2609" spans="31:47" ht="12">
      <c r="AE2609" s="131"/>
      <c r="AF2609" s="132"/>
      <c r="AG2609" s="133"/>
      <c r="AH2609" s="133"/>
      <c r="AI2609" s="133"/>
      <c r="AJ2609" s="133"/>
      <c r="AK2609" s="133"/>
      <c r="AL2609" s="133"/>
      <c r="AM2609" s="133"/>
      <c r="AN2609" s="133"/>
      <c r="AO2609" s="133"/>
      <c r="AP2609" s="133"/>
      <c r="AQ2609" s="133"/>
      <c r="AR2609" s="133"/>
      <c r="AS2609" s="124"/>
      <c r="AT2609" s="134"/>
      <c r="AU2609" s="141"/>
    </row>
    <row r="2610" spans="31:47" ht="12">
      <c r="AE2610" s="131"/>
      <c r="AF2610" s="132"/>
      <c r="AG2610" s="133"/>
      <c r="AH2610" s="133"/>
      <c r="AI2610" s="133"/>
      <c r="AJ2610" s="133"/>
      <c r="AK2610" s="133"/>
      <c r="AL2610" s="133"/>
      <c r="AM2610" s="133"/>
      <c r="AN2610" s="133"/>
      <c r="AO2610" s="133"/>
      <c r="AP2610" s="133"/>
      <c r="AQ2610" s="133"/>
      <c r="AR2610" s="133"/>
      <c r="AS2610" s="124"/>
      <c r="AT2610" s="134"/>
      <c r="AU2610" s="141"/>
    </row>
    <row r="2611" spans="31:47" ht="12">
      <c r="AE2611" s="131"/>
      <c r="AF2611" s="132"/>
      <c r="AG2611" s="133"/>
      <c r="AH2611" s="133"/>
      <c r="AI2611" s="133"/>
      <c r="AJ2611" s="133"/>
      <c r="AK2611" s="133"/>
      <c r="AL2611" s="133"/>
      <c r="AM2611" s="133"/>
      <c r="AN2611" s="133"/>
      <c r="AO2611" s="133"/>
      <c r="AP2611" s="133"/>
      <c r="AQ2611" s="133"/>
      <c r="AR2611" s="133"/>
      <c r="AS2611" s="124"/>
      <c r="AT2611" s="134"/>
      <c r="AU2611" s="141"/>
    </row>
    <row r="2612" spans="31:47" ht="12">
      <c r="AE2612" s="131"/>
      <c r="AF2612" s="132"/>
      <c r="AG2612" s="133"/>
      <c r="AH2612" s="133"/>
      <c r="AI2612" s="133"/>
      <c r="AJ2612" s="133"/>
      <c r="AK2612" s="133"/>
      <c r="AL2612" s="133"/>
      <c r="AM2612" s="133"/>
      <c r="AN2612" s="133"/>
      <c r="AO2612" s="133"/>
      <c r="AP2612" s="133"/>
      <c r="AQ2612" s="133"/>
      <c r="AR2612" s="133"/>
      <c r="AS2612" s="124"/>
      <c r="AT2612" s="134"/>
      <c r="AU2612" s="141"/>
    </row>
    <row r="2613" spans="31:47" ht="12">
      <c r="AE2613" s="131"/>
      <c r="AF2613" s="132"/>
      <c r="AG2613" s="133"/>
      <c r="AH2613" s="133"/>
      <c r="AI2613" s="133"/>
      <c r="AJ2613" s="133"/>
      <c r="AK2613" s="133"/>
      <c r="AL2613" s="133"/>
      <c r="AM2613" s="133"/>
      <c r="AN2613" s="133"/>
      <c r="AO2613" s="133"/>
      <c r="AP2613" s="133"/>
      <c r="AQ2613" s="133"/>
      <c r="AR2613" s="133"/>
      <c r="AS2613" s="124"/>
      <c r="AT2613" s="134"/>
      <c r="AU2613" s="141"/>
    </row>
    <row r="2614" spans="31:47" ht="12">
      <c r="AE2614" s="131"/>
      <c r="AF2614" s="132"/>
      <c r="AG2614" s="133"/>
      <c r="AH2614" s="133"/>
      <c r="AI2614" s="133"/>
      <c r="AJ2614" s="133"/>
      <c r="AK2614" s="133"/>
      <c r="AL2614" s="133"/>
      <c r="AM2614" s="133"/>
      <c r="AN2614" s="133"/>
      <c r="AO2614" s="133"/>
      <c r="AP2614" s="133"/>
      <c r="AQ2614" s="133"/>
      <c r="AR2614" s="133"/>
      <c r="AS2614" s="124"/>
      <c r="AT2614" s="134"/>
      <c r="AU2614" s="141"/>
    </row>
    <row r="2615" spans="31:47" ht="12">
      <c r="AE2615" s="131"/>
      <c r="AF2615" s="132"/>
      <c r="AG2615" s="133"/>
      <c r="AH2615" s="133"/>
      <c r="AI2615" s="133"/>
      <c r="AJ2615" s="133"/>
      <c r="AK2615" s="133"/>
      <c r="AL2615" s="133"/>
      <c r="AM2615" s="133"/>
      <c r="AN2615" s="133"/>
      <c r="AO2615" s="133"/>
      <c r="AP2615" s="133"/>
      <c r="AQ2615" s="133"/>
      <c r="AR2615" s="133"/>
      <c r="AS2615" s="124"/>
      <c r="AT2615" s="134"/>
      <c r="AU2615" s="141"/>
    </row>
    <row r="2616" spans="31:47" ht="12">
      <c r="AE2616" s="131"/>
      <c r="AF2616" s="132"/>
      <c r="AG2616" s="133"/>
      <c r="AH2616" s="133"/>
      <c r="AI2616" s="133"/>
      <c r="AJ2616" s="133"/>
      <c r="AK2616" s="133"/>
      <c r="AL2616" s="133"/>
      <c r="AM2616" s="133"/>
      <c r="AN2616" s="133"/>
      <c r="AO2616" s="133"/>
      <c r="AP2616" s="133"/>
      <c r="AQ2616" s="133"/>
      <c r="AR2616" s="133"/>
      <c r="AS2616" s="124"/>
      <c r="AT2616" s="134"/>
      <c r="AU2616" s="141"/>
    </row>
    <row r="2617" spans="31:47" ht="12">
      <c r="AE2617" s="131"/>
      <c r="AF2617" s="132"/>
      <c r="AG2617" s="133"/>
      <c r="AH2617" s="133"/>
      <c r="AI2617" s="133"/>
      <c r="AJ2617" s="133"/>
      <c r="AK2617" s="133"/>
      <c r="AL2617" s="133"/>
      <c r="AM2617" s="133"/>
      <c r="AN2617" s="133"/>
      <c r="AO2617" s="133"/>
      <c r="AP2617" s="133"/>
      <c r="AQ2617" s="133"/>
      <c r="AR2617" s="133"/>
      <c r="AS2617" s="124"/>
      <c r="AT2617" s="134"/>
      <c r="AU2617" s="141"/>
    </row>
    <row r="2618" spans="31:47" ht="12">
      <c r="AE2618" s="131"/>
      <c r="AF2618" s="132"/>
      <c r="AG2618" s="133"/>
      <c r="AH2618" s="133"/>
      <c r="AI2618" s="133"/>
      <c r="AJ2618" s="133"/>
      <c r="AK2618" s="133"/>
      <c r="AL2618" s="133"/>
      <c r="AM2618" s="133"/>
      <c r="AN2618" s="133"/>
      <c r="AO2618" s="133"/>
      <c r="AP2618" s="133"/>
      <c r="AQ2618" s="133"/>
      <c r="AR2618" s="133"/>
      <c r="AS2618" s="124"/>
      <c r="AT2618" s="134"/>
      <c r="AU2618" s="141"/>
    </row>
    <row r="2619" spans="31:47" ht="12">
      <c r="AE2619" s="131"/>
      <c r="AF2619" s="132"/>
      <c r="AG2619" s="133"/>
      <c r="AH2619" s="133"/>
      <c r="AI2619" s="133"/>
      <c r="AJ2619" s="133"/>
      <c r="AK2619" s="133"/>
      <c r="AL2619" s="133"/>
      <c r="AM2619" s="133"/>
      <c r="AN2619" s="133"/>
      <c r="AO2619" s="133"/>
      <c r="AP2619" s="133"/>
      <c r="AQ2619" s="133"/>
      <c r="AR2619" s="133"/>
      <c r="AS2619" s="124"/>
      <c r="AT2619" s="134"/>
      <c r="AU2619" s="141"/>
    </row>
    <row r="2620" spans="31:47" ht="12">
      <c r="AE2620" s="131"/>
      <c r="AF2620" s="132"/>
      <c r="AG2620" s="133"/>
      <c r="AH2620" s="133"/>
      <c r="AI2620" s="133"/>
      <c r="AJ2620" s="133"/>
      <c r="AK2620" s="133"/>
      <c r="AL2620" s="133"/>
      <c r="AM2620" s="133"/>
      <c r="AN2620" s="133"/>
      <c r="AO2620" s="133"/>
      <c r="AP2620" s="133"/>
      <c r="AQ2620" s="133"/>
      <c r="AR2620" s="133"/>
      <c r="AS2620" s="124"/>
      <c r="AT2620" s="134"/>
      <c r="AU2620" s="141"/>
    </row>
    <row r="2621" spans="31:47" ht="12">
      <c r="AE2621" s="131"/>
      <c r="AF2621" s="132"/>
      <c r="AG2621" s="133"/>
      <c r="AH2621" s="133"/>
      <c r="AI2621" s="133"/>
      <c r="AJ2621" s="133"/>
      <c r="AK2621" s="133"/>
      <c r="AL2621" s="133"/>
      <c r="AM2621" s="133"/>
      <c r="AN2621" s="133"/>
      <c r="AO2621" s="133"/>
      <c r="AP2621" s="133"/>
      <c r="AQ2621" s="133"/>
      <c r="AR2621" s="133"/>
      <c r="AS2621" s="124"/>
      <c r="AT2621" s="134"/>
      <c r="AU2621" s="141"/>
    </row>
    <row r="2622" spans="31:47" ht="12">
      <c r="AE2622" s="131"/>
      <c r="AF2622" s="132"/>
      <c r="AG2622" s="133"/>
      <c r="AH2622" s="133"/>
      <c r="AI2622" s="133"/>
      <c r="AJ2622" s="133"/>
      <c r="AK2622" s="133"/>
      <c r="AL2622" s="133"/>
      <c r="AM2622" s="133"/>
      <c r="AN2622" s="133"/>
      <c r="AO2622" s="133"/>
      <c r="AP2622" s="133"/>
      <c r="AQ2622" s="133"/>
      <c r="AR2622" s="133"/>
      <c r="AS2622" s="124"/>
      <c r="AT2622" s="134"/>
      <c r="AU2622" s="141"/>
    </row>
    <row r="2623" spans="31:47" ht="12">
      <c r="AE2623" s="131"/>
      <c r="AF2623" s="132"/>
      <c r="AG2623" s="133"/>
      <c r="AH2623" s="133"/>
      <c r="AI2623" s="133"/>
      <c r="AJ2623" s="133"/>
      <c r="AK2623" s="133"/>
      <c r="AL2623" s="133"/>
      <c r="AM2623" s="133"/>
      <c r="AN2623" s="133"/>
      <c r="AO2623" s="133"/>
      <c r="AP2623" s="133"/>
      <c r="AQ2623" s="133"/>
      <c r="AR2623" s="133"/>
      <c r="AS2623" s="124"/>
      <c r="AT2623" s="134"/>
      <c r="AU2623" s="141"/>
    </row>
    <row r="2624" spans="31:47" ht="12">
      <c r="AE2624" s="131"/>
      <c r="AF2624" s="132"/>
      <c r="AG2624" s="133"/>
      <c r="AH2624" s="133"/>
      <c r="AI2624" s="133"/>
      <c r="AJ2624" s="133"/>
      <c r="AK2624" s="133"/>
      <c r="AL2624" s="133"/>
      <c r="AM2624" s="133"/>
      <c r="AN2624" s="133"/>
      <c r="AO2624" s="133"/>
      <c r="AP2624" s="133"/>
      <c r="AQ2624" s="133"/>
      <c r="AR2624" s="133"/>
      <c r="AS2624" s="124"/>
      <c r="AT2624" s="134"/>
      <c r="AU2624" s="141"/>
    </row>
    <row r="2625" spans="31:47" ht="12">
      <c r="AE2625" s="131"/>
      <c r="AF2625" s="132"/>
      <c r="AG2625" s="133"/>
      <c r="AH2625" s="133"/>
      <c r="AI2625" s="133"/>
      <c r="AJ2625" s="133"/>
      <c r="AK2625" s="133"/>
      <c r="AL2625" s="133"/>
      <c r="AM2625" s="133"/>
      <c r="AN2625" s="133"/>
      <c r="AO2625" s="133"/>
      <c r="AP2625" s="133"/>
      <c r="AQ2625" s="133"/>
      <c r="AR2625" s="133"/>
      <c r="AS2625" s="124"/>
      <c r="AT2625" s="134"/>
      <c r="AU2625" s="141"/>
    </row>
    <row r="2626" spans="31:47" ht="12">
      <c r="AE2626" s="131"/>
      <c r="AF2626" s="132"/>
      <c r="AG2626" s="133"/>
      <c r="AH2626" s="133"/>
      <c r="AI2626" s="133"/>
      <c r="AJ2626" s="133"/>
      <c r="AK2626" s="133"/>
      <c r="AL2626" s="133"/>
      <c r="AM2626" s="133"/>
      <c r="AN2626" s="133"/>
      <c r="AO2626" s="133"/>
      <c r="AP2626" s="133"/>
      <c r="AQ2626" s="133"/>
      <c r="AR2626" s="133"/>
      <c r="AS2626" s="124"/>
      <c r="AT2626" s="134"/>
      <c r="AU2626" s="141"/>
    </row>
    <row r="2627" spans="31:47" ht="12">
      <c r="AE2627" s="131"/>
      <c r="AF2627" s="132"/>
      <c r="AG2627" s="133"/>
      <c r="AH2627" s="133"/>
      <c r="AI2627" s="133"/>
      <c r="AJ2627" s="133"/>
      <c r="AK2627" s="133"/>
      <c r="AL2627" s="133"/>
      <c r="AM2627" s="133"/>
      <c r="AN2627" s="133"/>
      <c r="AO2627" s="133"/>
      <c r="AP2627" s="133"/>
      <c r="AQ2627" s="133"/>
      <c r="AR2627" s="133"/>
      <c r="AS2627" s="124"/>
      <c r="AT2627" s="134"/>
      <c r="AU2627" s="141"/>
    </row>
    <row r="2628" spans="31:47" ht="12">
      <c r="AE2628" s="131"/>
      <c r="AF2628" s="132"/>
      <c r="AG2628" s="133"/>
      <c r="AH2628" s="133"/>
      <c r="AI2628" s="133"/>
      <c r="AJ2628" s="133"/>
      <c r="AK2628" s="133"/>
      <c r="AL2628" s="133"/>
      <c r="AM2628" s="133"/>
      <c r="AN2628" s="133"/>
      <c r="AO2628" s="133"/>
      <c r="AP2628" s="133"/>
      <c r="AQ2628" s="133"/>
      <c r="AR2628" s="133"/>
      <c r="AS2628" s="124"/>
      <c r="AT2628" s="134"/>
      <c r="AU2628" s="141"/>
    </row>
    <row r="2629" spans="31:47" ht="12">
      <c r="AE2629" s="131"/>
      <c r="AF2629" s="132"/>
      <c r="AG2629" s="133"/>
      <c r="AH2629" s="133"/>
      <c r="AI2629" s="133"/>
      <c r="AJ2629" s="133"/>
      <c r="AK2629" s="133"/>
      <c r="AL2629" s="133"/>
      <c r="AM2629" s="133"/>
      <c r="AN2629" s="133"/>
      <c r="AO2629" s="133"/>
      <c r="AP2629" s="133"/>
      <c r="AQ2629" s="133"/>
      <c r="AR2629" s="133"/>
      <c r="AS2629" s="124"/>
      <c r="AT2629" s="134"/>
      <c r="AU2629" s="141"/>
    </row>
    <row r="2630" spans="31:47" ht="12">
      <c r="AE2630" s="131"/>
      <c r="AF2630" s="132"/>
      <c r="AG2630" s="133"/>
      <c r="AH2630" s="133"/>
      <c r="AI2630" s="133"/>
      <c r="AJ2630" s="133"/>
      <c r="AK2630" s="133"/>
      <c r="AL2630" s="133"/>
      <c r="AM2630" s="133"/>
      <c r="AN2630" s="133"/>
      <c r="AO2630" s="133"/>
      <c r="AP2630" s="133"/>
      <c r="AQ2630" s="133"/>
      <c r="AR2630" s="133"/>
      <c r="AS2630" s="124"/>
      <c r="AT2630" s="134"/>
      <c r="AU2630" s="141"/>
    </row>
    <row r="2631" spans="31:47" ht="12">
      <c r="AE2631" s="131"/>
      <c r="AF2631" s="132"/>
      <c r="AG2631" s="133"/>
      <c r="AH2631" s="133"/>
      <c r="AI2631" s="133"/>
      <c r="AJ2631" s="133"/>
      <c r="AK2631" s="133"/>
      <c r="AL2631" s="133"/>
      <c r="AM2631" s="133"/>
      <c r="AN2631" s="133"/>
      <c r="AO2631" s="133"/>
      <c r="AP2631" s="133"/>
      <c r="AQ2631" s="133"/>
      <c r="AR2631" s="133"/>
      <c r="AS2631" s="124"/>
      <c r="AT2631" s="134"/>
      <c r="AU2631" s="141"/>
    </row>
    <row r="2632" spans="31:47" ht="12">
      <c r="AE2632" s="131"/>
      <c r="AF2632" s="132"/>
      <c r="AG2632" s="133"/>
      <c r="AH2632" s="133"/>
      <c r="AI2632" s="133"/>
      <c r="AJ2632" s="133"/>
      <c r="AK2632" s="133"/>
      <c r="AL2632" s="133"/>
      <c r="AM2632" s="133"/>
      <c r="AN2632" s="133"/>
      <c r="AO2632" s="133"/>
      <c r="AP2632" s="133"/>
      <c r="AQ2632" s="133"/>
      <c r="AR2632" s="133"/>
      <c r="AS2632" s="124"/>
      <c r="AT2632" s="134"/>
      <c r="AU2632" s="141"/>
    </row>
    <row r="2633" spans="31:47" ht="12">
      <c r="AE2633" s="131"/>
      <c r="AF2633" s="132"/>
      <c r="AG2633" s="133"/>
      <c r="AH2633" s="133"/>
      <c r="AI2633" s="133"/>
      <c r="AJ2633" s="133"/>
      <c r="AK2633" s="133"/>
      <c r="AL2633" s="133"/>
      <c r="AM2633" s="133"/>
      <c r="AN2633" s="133"/>
      <c r="AO2633" s="133"/>
      <c r="AP2633" s="133"/>
      <c r="AQ2633" s="133"/>
      <c r="AR2633" s="133"/>
      <c r="AS2633" s="124"/>
      <c r="AT2633" s="134"/>
      <c r="AU2633" s="141"/>
    </row>
    <row r="2634" spans="31:47" ht="12">
      <c r="AE2634" s="131"/>
      <c r="AF2634" s="132"/>
      <c r="AG2634" s="133"/>
      <c r="AH2634" s="133"/>
      <c r="AI2634" s="133"/>
      <c r="AJ2634" s="133"/>
      <c r="AK2634" s="133"/>
      <c r="AL2634" s="133"/>
      <c r="AM2634" s="133"/>
      <c r="AN2634" s="133"/>
      <c r="AO2634" s="133"/>
      <c r="AP2634" s="133"/>
      <c r="AQ2634" s="133"/>
      <c r="AR2634" s="133"/>
      <c r="AS2634" s="124"/>
      <c r="AT2634" s="134"/>
      <c r="AU2634" s="141"/>
    </row>
    <row r="2635" spans="31:47" ht="12">
      <c r="AE2635" s="131"/>
      <c r="AF2635" s="132"/>
      <c r="AG2635" s="133"/>
      <c r="AH2635" s="133"/>
      <c r="AI2635" s="133"/>
      <c r="AJ2635" s="133"/>
      <c r="AK2635" s="133"/>
      <c r="AL2635" s="133"/>
      <c r="AM2635" s="133"/>
      <c r="AN2635" s="133"/>
      <c r="AO2635" s="133"/>
      <c r="AP2635" s="133"/>
      <c r="AQ2635" s="133"/>
      <c r="AR2635" s="133"/>
      <c r="AS2635" s="124"/>
      <c r="AT2635" s="134"/>
      <c r="AU2635" s="141"/>
    </row>
    <row r="2636" spans="31:47" ht="12">
      <c r="AE2636" s="131"/>
      <c r="AF2636" s="132"/>
      <c r="AG2636" s="133"/>
      <c r="AH2636" s="133"/>
      <c r="AI2636" s="133"/>
      <c r="AJ2636" s="133"/>
      <c r="AK2636" s="133"/>
      <c r="AL2636" s="133"/>
      <c r="AM2636" s="133"/>
      <c r="AN2636" s="133"/>
      <c r="AO2636" s="133"/>
      <c r="AP2636" s="133"/>
      <c r="AQ2636" s="133"/>
      <c r="AR2636" s="133"/>
      <c r="AS2636" s="124"/>
      <c r="AT2636" s="134"/>
      <c r="AU2636" s="141"/>
    </row>
    <row r="2637" spans="31:47" ht="12">
      <c r="AE2637" s="131"/>
      <c r="AF2637" s="132"/>
      <c r="AG2637" s="133"/>
      <c r="AH2637" s="133"/>
      <c r="AI2637" s="133"/>
      <c r="AJ2637" s="133"/>
      <c r="AK2637" s="133"/>
      <c r="AL2637" s="133"/>
      <c r="AM2637" s="133"/>
      <c r="AN2637" s="133"/>
      <c r="AO2637" s="133"/>
      <c r="AP2637" s="133"/>
      <c r="AQ2637" s="133"/>
      <c r="AR2637" s="133"/>
      <c r="AS2637" s="124"/>
      <c r="AT2637" s="134"/>
      <c r="AU2637" s="141"/>
    </row>
    <row r="2638" spans="31:47" ht="12">
      <c r="AE2638" s="131"/>
      <c r="AF2638" s="132"/>
      <c r="AG2638" s="133"/>
      <c r="AH2638" s="133"/>
      <c r="AI2638" s="133"/>
      <c r="AJ2638" s="133"/>
      <c r="AK2638" s="133"/>
      <c r="AL2638" s="133"/>
      <c r="AM2638" s="133"/>
      <c r="AN2638" s="133"/>
      <c r="AO2638" s="133"/>
      <c r="AP2638" s="133"/>
      <c r="AQ2638" s="133"/>
      <c r="AR2638" s="133"/>
      <c r="AS2638" s="124"/>
      <c r="AT2638" s="134"/>
      <c r="AU2638" s="141"/>
    </row>
    <row r="2639" spans="31:47" ht="12">
      <c r="AE2639" s="131"/>
      <c r="AF2639" s="132"/>
      <c r="AG2639" s="133"/>
      <c r="AH2639" s="133"/>
      <c r="AI2639" s="133"/>
      <c r="AJ2639" s="133"/>
      <c r="AK2639" s="133"/>
      <c r="AL2639" s="133"/>
      <c r="AM2639" s="133"/>
      <c r="AN2639" s="133"/>
      <c r="AO2639" s="133"/>
      <c r="AP2639" s="133"/>
      <c r="AQ2639" s="133"/>
      <c r="AR2639" s="133"/>
      <c r="AS2639" s="124"/>
      <c r="AT2639" s="134"/>
      <c r="AU2639" s="141"/>
    </row>
    <row r="2640" spans="31:47" ht="12">
      <c r="AE2640" s="131"/>
      <c r="AF2640" s="132"/>
      <c r="AG2640" s="133"/>
      <c r="AH2640" s="133"/>
      <c r="AI2640" s="133"/>
      <c r="AJ2640" s="133"/>
      <c r="AK2640" s="133"/>
      <c r="AL2640" s="133"/>
      <c r="AM2640" s="133"/>
      <c r="AN2640" s="133"/>
      <c r="AO2640" s="133"/>
      <c r="AP2640" s="133"/>
      <c r="AQ2640" s="133"/>
      <c r="AR2640" s="133"/>
      <c r="AS2640" s="124"/>
      <c r="AT2640" s="134"/>
      <c r="AU2640" s="141"/>
    </row>
    <row r="2641" spans="31:47" ht="12">
      <c r="AE2641" s="131"/>
      <c r="AF2641" s="132"/>
      <c r="AG2641" s="133"/>
      <c r="AH2641" s="133"/>
      <c r="AI2641" s="133"/>
      <c r="AJ2641" s="133"/>
      <c r="AK2641" s="133"/>
      <c r="AL2641" s="133"/>
      <c r="AM2641" s="133"/>
      <c r="AN2641" s="133"/>
      <c r="AO2641" s="133"/>
      <c r="AP2641" s="133"/>
      <c r="AQ2641" s="133"/>
      <c r="AR2641" s="133"/>
      <c r="AS2641" s="124"/>
      <c r="AT2641" s="134"/>
      <c r="AU2641" s="141"/>
    </row>
    <row r="2642" spans="31:47" ht="12">
      <c r="AE2642" s="131"/>
      <c r="AF2642" s="132"/>
      <c r="AG2642" s="133"/>
      <c r="AH2642" s="133"/>
      <c r="AI2642" s="133"/>
      <c r="AJ2642" s="133"/>
      <c r="AK2642" s="133"/>
      <c r="AL2642" s="133"/>
      <c r="AM2642" s="133"/>
      <c r="AN2642" s="133"/>
      <c r="AO2642" s="133"/>
      <c r="AP2642" s="133"/>
      <c r="AQ2642" s="133"/>
      <c r="AR2642" s="133"/>
      <c r="AS2642" s="124"/>
      <c r="AT2642" s="134"/>
      <c r="AU2642" s="141"/>
    </row>
    <row r="2643" spans="31:47" ht="12">
      <c r="AE2643" s="131"/>
      <c r="AF2643" s="132"/>
      <c r="AG2643" s="133"/>
      <c r="AH2643" s="133"/>
      <c r="AI2643" s="133"/>
      <c r="AJ2643" s="133"/>
      <c r="AK2643" s="133"/>
      <c r="AL2643" s="133"/>
      <c r="AM2643" s="133"/>
      <c r="AN2643" s="133"/>
      <c r="AO2643" s="133"/>
      <c r="AP2643" s="133"/>
      <c r="AQ2643" s="133"/>
      <c r="AR2643" s="133"/>
      <c r="AS2643" s="124"/>
      <c r="AT2643" s="134"/>
      <c r="AU2643" s="141"/>
    </row>
    <row r="2644" spans="31:47" ht="12">
      <c r="AE2644" s="131"/>
      <c r="AF2644" s="132"/>
      <c r="AG2644" s="133"/>
      <c r="AH2644" s="133"/>
      <c r="AI2644" s="133"/>
      <c r="AJ2644" s="133"/>
      <c r="AK2644" s="133"/>
      <c r="AL2644" s="133"/>
      <c r="AM2644" s="133"/>
      <c r="AN2644" s="133"/>
      <c r="AO2644" s="133"/>
      <c r="AP2644" s="133"/>
      <c r="AQ2644" s="133"/>
      <c r="AR2644" s="133"/>
      <c r="AS2644" s="124"/>
      <c r="AT2644" s="134"/>
      <c r="AU2644" s="141"/>
    </row>
    <row r="2645" spans="31:47" ht="12">
      <c r="AE2645" s="131"/>
      <c r="AF2645" s="132"/>
      <c r="AG2645" s="133"/>
      <c r="AH2645" s="133"/>
      <c r="AI2645" s="133"/>
      <c r="AJ2645" s="133"/>
      <c r="AK2645" s="133"/>
      <c r="AL2645" s="133"/>
      <c r="AM2645" s="133"/>
      <c r="AN2645" s="133"/>
      <c r="AO2645" s="133"/>
      <c r="AP2645" s="133"/>
      <c r="AQ2645" s="133"/>
      <c r="AR2645" s="133"/>
      <c r="AS2645" s="124"/>
      <c r="AT2645" s="134"/>
      <c r="AU2645" s="141"/>
    </row>
    <row r="2646" spans="31:47" ht="12">
      <c r="AE2646" s="131"/>
      <c r="AF2646" s="132"/>
      <c r="AG2646" s="133"/>
      <c r="AH2646" s="133"/>
      <c r="AI2646" s="133"/>
      <c r="AJ2646" s="133"/>
      <c r="AK2646" s="133"/>
      <c r="AL2646" s="133"/>
      <c r="AM2646" s="133"/>
      <c r="AN2646" s="133"/>
      <c r="AO2646" s="133"/>
      <c r="AP2646" s="133"/>
      <c r="AQ2646" s="133"/>
      <c r="AR2646" s="133"/>
      <c r="AS2646" s="124"/>
      <c r="AT2646" s="134"/>
      <c r="AU2646" s="141"/>
    </row>
    <row r="2647" spans="31:47" ht="12">
      <c r="AE2647" s="131"/>
      <c r="AF2647" s="132"/>
      <c r="AG2647" s="133"/>
      <c r="AH2647" s="133"/>
      <c r="AI2647" s="133"/>
      <c r="AJ2647" s="133"/>
      <c r="AK2647" s="133"/>
      <c r="AL2647" s="133"/>
      <c r="AM2647" s="133"/>
      <c r="AN2647" s="133"/>
      <c r="AO2647" s="133"/>
      <c r="AP2647" s="133"/>
      <c r="AQ2647" s="133"/>
      <c r="AR2647" s="133"/>
      <c r="AS2647" s="124"/>
      <c r="AT2647" s="134"/>
      <c r="AU2647" s="141"/>
    </row>
    <row r="2648" spans="31:47" ht="12">
      <c r="AE2648" s="131"/>
      <c r="AF2648" s="132"/>
      <c r="AG2648" s="133"/>
      <c r="AH2648" s="133"/>
      <c r="AI2648" s="133"/>
      <c r="AJ2648" s="133"/>
      <c r="AK2648" s="133"/>
      <c r="AL2648" s="133"/>
      <c r="AM2648" s="133"/>
      <c r="AN2648" s="133"/>
      <c r="AO2648" s="133"/>
      <c r="AP2648" s="133"/>
      <c r="AQ2648" s="133"/>
      <c r="AR2648" s="133"/>
      <c r="AS2648" s="124"/>
      <c r="AT2648" s="134"/>
      <c r="AU2648" s="141"/>
    </row>
    <row r="2649" spans="31:47" ht="12">
      <c r="AE2649" s="131"/>
      <c r="AF2649" s="132"/>
      <c r="AG2649" s="133"/>
      <c r="AH2649" s="133"/>
      <c r="AI2649" s="133"/>
      <c r="AJ2649" s="133"/>
      <c r="AK2649" s="133"/>
      <c r="AL2649" s="133"/>
      <c r="AM2649" s="133"/>
      <c r="AN2649" s="133"/>
      <c r="AO2649" s="133"/>
      <c r="AP2649" s="133"/>
      <c r="AQ2649" s="133"/>
      <c r="AR2649" s="133"/>
      <c r="AS2649" s="124"/>
      <c r="AT2649" s="134"/>
      <c r="AU2649" s="141"/>
    </row>
    <row r="2650" spans="31:47" ht="12">
      <c r="AE2650" s="131"/>
      <c r="AF2650" s="132"/>
      <c r="AG2650" s="133"/>
      <c r="AH2650" s="133"/>
      <c r="AI2650" s="133"/>
      <c r="AJ2650" s="133"/>
      <c r="AK2650" s="133"/>
      <c r="AL2650" s="133"/>
      <c r="AM2650" s="133"/>
      <c r="AN2650" s="133"/>
      <c r="AO2650" s="133"/>
      <c r="AP2650" s="133"/>
      <c r="AQ2650" s="133"/>
      <c r="AR2650" s="133"/>
      <c r="AS2650" s="124"/>
      <c r="AT2650" s="134"/>
      <c r="AU2650" s="141"/>
    </row>
    <row r="2651" spans="31:47" ht="12">
      <c r="AE2651" s="131"/>
      <c r="AF2651" s="132"/>
      <c r="AG2651" s="133"/>
      <c r="AH2651" s="133"/>
      <c r="AI2651" s="133"/>
      <c r="AJ2651" s="133"/>
      <c r="AK2651" s="133"/>
      <c r="AL2651" s="133"/>
      <c r="AM2651" s="133"/>
      <c r="AN2651" s="133"/>
      <c r="AO2651" s="133"/>
      <c r="AP2651" s="133"/>
      <c r="AQ2651" s="133"/>
      <c r="AR2651" s="133"/>
      <c r="AS2651" s="124"/>
      <c r="AT2651" s="134"/>
      <c r="AU2651" s="141"/>
    </row>
    <row r="2652" spans="31:47" ht="12">
      <c r="AE2652" s="131"/>
      <c r="AF2652" s="132"/>
      <c r="AG2652" s="133"/>
      <c r="AH2652" s="133"/>
      <c r="AI2652" s="133"/>
      <c r="AJ2652" s="133"/>
      <c r="AK2652" s="133"/>
      <c r="AL2652" s="133"/>
      <c r="AM2652" s="133"/>
      <c r="AN2652" s="133"/>
      <c r="AO2652" s="133"/>
      <c r="AP2652" s="133"/>
      <c r="AQ2652" s="133"/>
      <c r="AR2652" s="133"/>
      <c r="AS2652" s="124"/>
      <c r="AT2652" s="134"/>
      <c r="AU2652" s="141"/>
    </row>
    <row r="2653" spans="31:47" ht="12">
      <c r="AE2653" s="131"/>
      <c r="AF2653" s="132"/>
      <c r="AG2653" s="133"/>
      <c r="AH2653" s="133"/>
      <c r="AI2653" s="133"/>
      <c r="AJ2653" s="133"/>
      <c r="AK2653" s="133"/>
      <c r="AL2653" s="133"/>
      <c r="AM2653" s="133"/>
      <c r="AN2653" s="133"/>
      <c r="AO2653" s="133"/>
      <c r="AP2653" s="133"/>
      <c r="AQ2653" s="133"/>
      <c r="AR2653" s="133"/>
      <c r="AS2653" s="124"/>
      <c r="AT2653" s="134"/>
      <c r="AU2653" s="141"/>
    </row>
    <row r="2654" spans="31:47" ht="12">
      <c r="AE2654" s="131"/>
      <c r="AF2654" s="132"/>
      <c r="AG2654" s="133"/>
      <c r="AH2654" s="133"/>
      <c r="AI2654" s="133"/>
      <c r="AJ2654" s="133"/>
      <c r="AK2654" s="133"/>
      <c r="AL2654" s="133"/>
      <c r="AM2654" s="133"/>
      <c r="AN2654" s="133"/>
      <c r="AO2654" s="133"/>
      <c r="AP2654" s="133"/>
      <c r="AQ2654" s="133"/>
      <c r="AR2654" s="133"/>
      <c r="AS2654" s="124"/>
      <c r="AT2654" s="134"/>
      <c r="AU2654" s="141"/>
    </row>
    <row r="2655" spans="31:47" ht="12">
      <c r="AE2655" s="131"/>
      <c r="AF2655" s="132"/>
      <c r="AG2655" s="133"/>
      <c r="AH2655" s="133"/>
      <c r="AI2655" s="133"/>
      <c r="AJ2655" s="133"/>
      <c r="AK2655" s="133"/>
      <c r="AL2655" s="133"/>
      <c r="AM2655" s="133"/>
      <c r="AN2655" s="133"/>
      <c r="AO2655" s="133"/>
      <c r="AP2655" s="133"/>
      <c r="AQ2655" s="133"/>
      <c r="AR2655" s="133"/>
      <c r="AS2655" s="124"/>
      <c r="AT2655" s="134"/>
      <c r="AU2655" s="141"/>
    </row>
    <row r="2656" spans="31:47" ht="12">
      <c r="AE2656" s="131"/>
      <c r="AF2656" s="132"/>
      <c r="AG2656" s="133"/>
      <c r="AH2656" s="133"/>
      <c r="AI2656" s="133"/>
      <c r="AJ2656" s="133"/>
      <c r="AK2656" s="133"/>
      <c r="AL2656" s="133"/>
      <c r="AM2656" s="133"/>
      <c r="AN2656" s="133"/>
      <c r="AO2656" s="133"/>
      <c r="AP2656" s="133"/>
      <c r="AQ2656" s="133"/>
      <c r="AR2656" s="133"/>
      <c r="AS2656" s="124"/>
      <c r="AT2656" s="134"/>
      <c r="AU2656" s="141"/>
    </row>
    <row r="2657" spans="31:47" ht="12">
      <c r="AE2657" s="131"/>
      <c r="AF2657" s="132"/>
      <c r="AG2657" s="133"/>
      <c r="AH2657" s="133"/>
      <c r="AI2657" s="133"/>
      <c r="AJ2657" s="133"/>
      <c r="AK2657" s="133"/>
      <c r="AL2657" s="133"/>
      <c r="AM2657" s="133"/>
      <c r="AN2657" s="133"/>
      <c r="AO2657" s="133"/>
      <c r="AP2657" s="133"/>
      <c r="AQ2657" s="133"/>
      <c r="AR2657" s="133"/>
      <c r="AS2657" s="124"/>
      <c r="AT2657" s="134"/>
      <c r="AU2657" s="141"/>
    </row>
    <row r="2658" spans="31:47" ht="12">
      <c r="AE2658" s="131"/>
      <c r="AF2658" s="132"/>
      <c r="AG2658" s="133"/>
      <c r="AH2658" s="133"/>
      <c r="AI2658" s="133"/>
      <c r="AJ2658" s="133"/>
      <c r="AK2658" s="133"/>
      <c r="AL2658" s="133"/>
      <c r="AM2658" s="133"/>
      <c r="AN2658" s="133"/>
      <c r="AO2658" s="133"/>
      <c r="AP2658" s="133"/>
      <c r="AQ2658" s="133"/>
      <c r="AR2658" s="133"/>
      <c r="AS2658" s="124"/>
      <c r="AT2658" s="134"/>
      <c r="AU2658" s="141"/>
    </row>
    <row r="2659" spans="31:47" ht="12">
      <c r="AE2659" s="131"/>
      <c r="AF2659" s="132"/>
      <c r="AG2659" s="133"/>
      <c r="AH2659" s="133"/>
      <c r="AI2659" s="133"/>
      <c r="AJ2659" s="133"/>
      <c r="AK2659" s="133"/>
      <c r="AL2659" s="133"/>
      <c r="AM2659" s="133"/>
      <c r="AN2659" s="133"/>
      <c r="AO2659" s="133"/>
      <c r="AP2659" s="133"/>
      <c r="AQ2659" s="133"/>
      <c r="AR2659" s="133"/>
      <c r="AS2659" s="124"/>
      <c r="AT2659" s="134"/>
      <c r="AU2659" s="141"/>
    </row>
    <row r="2660" spans="31:47" ht="12">
      <c r="AE2660" s="131"/>
      <c r="AF2660" s="132"/>
      <c r="AG2660" s="133"/>
      <c r="AH2660" s="133"/>
      <c r="AI2660" s="133"/>
      <c r="AJ2660" s="133"/>
      <c r="AK2660" s="133"/>
      <c r="AL2660" s="133"/>
      <c r="AM2660" s="133"/>
      <c r="AN2660" s="133"/>
      <c r="AO2660" s="133"/>
      <c r="AP2660" s="133"/>
      <c r="AQ2660" s="133"/>
      <c r="AR2660" s="133"/>
      <c r="AS2660" s="124"/>
      <c r="AT2660" s="134"/>
      <c r="AU2660" s="141"/>
    </row>
    <row r="2661" spans="31:47" ht="12">
      <c r="AE2661" s="131"/>
      <c r="AF2661" s="132"/>
      <c r="AG2661" s="133"/>
      <c r="AH2661" s="133"/>
      <c r="AI2661" s="133"/>
      <c r="AJ2661" s="133"/>
      <c r="AK2661" s="133"/>
      <c r="AL2661" s="133"/>
      <c r="AM2661" s="133"/>
      <c r="AN2661" s="133"/>
      <c r="AO2661" s="133"/>
      <c r="AP2661" s="133"/>
      <c r="AQ2661" s="133"/>
      <c r="AR2661" s="133"/>
      <c r="AS2661" s="124"/>
      <c r="AT2661" s="134"/>
      <c r="AU2661" s="141"/>
    </row>
    <row r="2662" spans="31:47" ht="12">
      <c r="AE2662" s="131"/>
      <c r="AF2662" s="132"/>
      <c r="AG2662" s="133"/>
      <c r="AH2662" s="133"/>
      <c r="AI2662" s="133"/>
      <c r="AJ2662" s="133"/>
      <c r="AK2662" s="133"/>
      <c r="AL2662" s="133"/>
      <c r="AM2662" s="133"/>
      <c r="AN2662" s="133"/>
      <c r="AO2662" s="133"/>
      <c r="AP2662" s="133"/>
      <c r="AQ2662" s="133"/>
      <c r="AR2662" s="133"/>
      <c r="AS2662" s="124"/>
      <c r="AT2662" s="134"/>
      <c r="AU2662" s="141"/>
    </row>
    <row r="2663" spans="31:47" ht="12">
      <c r="AE2663" s="131"/>
      <c r="AF2663" s="132"/>
      <c r="AG2663" s="133"/>
      <c r="AH2663" s="133"/>
      <c r="AI2663" s="133"/>
      <c r="AJ2663" s="133"/>
      <c r="AK2663" s="133"/>
      <c r="AL2663" s="133"/>
      <c r="AM2663" s="133"/>
      <c r="AN2663" s="133"/>
      <c r="AO2663" s="133"/>
      <c r="AP2663" s="133"/>
      <c r="AQ2663" s="133"/>
      <c r="AR2663" s="133"/>
      <c r="AS2663" s="124"/>
      <c r="AT2663" s="134"/>
      <c r="AU2663" s="141"/>
    </row>
    <row r="2664" spans="31:47" ht="12">
      <c r="AE2664" s="131"/>
      <c r="AF2664" s="132"/>
      <c r="AG2664" s="133"/>
      <c r="AH2664" s="133"/>
      <c r="AI2664" s="133"/>
      <c r="AJ2664" s="133"/>
      <c r="AK2664" s="133"/>
      <c r="AL2664" s="133"/>
      <c r="AM2664" s="133"/>
      <c r="AN2664" s="133"/>
      <c r="AO2664" s="133"/>
      <c r="AP2664" s="133"/>
      <c r="AQ2664" s="133"/>
      <c r="AR2664" s="133"/>
      <c r="AS2664" s="124"/>
      <c r="AT2664" s="134"/>
      <c r="AU2664" s="141"/>
    </row>
    <row r="2665" spans="31:47" ht="12">
      <c r="AE2665" s="131"/>
      <c r="AF2665" s="132"/>
      <c r="AG2665" s="133"/>
      <c r="AH2665" s="133"/>
      <c r="AI2665" s="133"/>
      <c r="AJ2665" s="133"/>
      <c r="AK2665" s="133"/>
      <c r="AL2665" s="133"/>
      <c r="AM2665" s="133"/>
      <c r="AN2665" s="133"/>
      <c r="AO2665" s="133"/>
      <c r="AP2665" s="133"/>
      <c r="AQ2665" s="133"/>
      <c r="AR2665" s="133"/>
      <c r="AS2665" s="124"/>
      <c r="AT2665" s="134"/>
      <c r="AU2665" s="141"/>
    </row>
    <row r="2666" spans="31:47" ht="12">
      <c r="AE2666" s="131"/>
      <c r="AF2666" s="132"/>
      <c r="AG2666" s="133"/>
      <c r="AH2666" s="133"/>
      <c r="AI2666" s="133"/>
      <c r="AJ2666" s="133"/>
      <c r="AK2666" s="133"/>
      <c r="AL2666" s="133"/>
      <c r="AM2666" s="133"/>
      <c r="AN2666" s="133"/>
      <c r="AO2666" s="133"/>
      <c r="AP2666" s="133"/>
      <c r="AQ2666" s="133"/>
      <c r="AR2666" s="133"/>
      <c r="AS2666" s="124"/>
      <c r="AT2666" s="134"/>
      <c r="AU2666" s="141"/>
    </row>
    <row r="2667" spans="31:47" ht="12">
      <c r="AE2667" s="131"/>
      <c r="AF2667" s="132"/>
      <c r="AG2667" s="133"/>
      <c r="AH2667" s="133"/>
      <c r="AI2667" s="133"/>
      <c r="AJ2667" s="133"/>
      <c r="AK2667" s="133"/>
      <c r="AL2667" s="133"/>
      <c r="AM2667" s="133"/>
      <c r="AN2667" s="133"/>
      <c r="AO2667" s="133"/>
      <c r="AP2667" s="133"/>
      <c r="AQ2667" s="133"/>
      <c r="AR2667" s="133"/>
      <c r="AS2667" s="124"/>
      <c r="AT2667" s="134"/>
      <c r="AU2667" s="141"/>
    </row>
    <row r="2668" spans="31:47" ht="12">
      <c r="AE2668" s="131"/>
      <c r="AF2668" s="132"/>
      <c r="AG2668" s="133"/>
      <c r="AH2668" s="133"/>
      <c r="AI2668" s="133"/>
      <c r="AJ2668" s="133"/>
      <c r="AK2668" s="133"/>
      <c r="AL2668" s="133"/>
      <c r="AM2668" s="133"/>
      <c r="AN2668" s="133"/>
      <c r="AO2668" s="133"/>
      <c r="AP2668" s="133"/>
      <c r="AQ2668" s="133"/>
      <c r="AR2668" s="133"/>
      <c r="AS2668" s="124"/>
      <c r="AT2668" s="134"/>
      <c r="AU2668" s="141"/>
    </row>
    <row r="2669" spans="31:47" ht="12">
      <c r="AE2669" s="131"/>
      <c r="AF2669" s="132"/>
      <c r="AG2669" s="133"/>
      <c r="AH2669" s="133"/>
      <c r="AI2669" s="133"/>
      <c r="AJ2669" s="133"/>
      <c r="AK2669" s="133"/>
      <c r="AL2669" s="133"/>
      <c r="AM2669" s="133"/>
      <c r="AN2669" s="133"/>
      <c r="AO2669" s="133"/>
      <c r="AP2669" s="133"/>
      <c r="AQ2669" s="133"/>
      <c r="AR2669" s="133"/>
      <c r="AS2669" s="124"/>
      <c r="AT2669" s="134"/>
      <c r="AU2669" s="141"/>
    </row>
    <row r="2670" spans="31:47" ht="12">
      <c r="AE2670" s="131"/>
      <c r="AF2670" s="132"/>
      <c r="AG2670" s="133"/>
      <c r="AH2670" s="133"/>
      <c r="AI2670" s="133"/>
      <c r="AJ2670" s="133"/>
      <c r="AK2670" s="133"/>
      <c r="AL2670" s="133"/>
      <c r="AM2670" s="133"/>
      <c r="AN2670" s="133"/>
      <c r="AO2670" s="133"/>
      <c r="AP2670" s="133"/>
      <c r="AQ2670" s="133"/>
      <c r="AR2670" s="133"/>
      <c r="AS2670" s="124"/>
      <c r="AT2670" s="134"/>
      <c r="AU2670" s="141"/>
    </row>
    <row r="2671" spans="31:47" ht="12">
      <c r="AE2671" s="131"/>
      <c r="AF2671" s="132"/>
      <c r="AG2671" s="133"/>
      <c r="AH2671" s="133"/>
      <c r="AI2671" s="133"/>
      <c r="AJ2671" s="133"/>
      <c r="AK2671" s="133"/>
      <c r="AL2671" s="133"/>
      <c r="AM2671" s="133"/>
      <c r="AN2671" s="133"/>
      <c r="AO2671" s="133"/>
      <c r="AP2671" s="133"/>
      <c r="AQ2671" s="133"/>
      <c r="AR2671" s="133"/>
      <c r="AS2671" s="124"/>
      <c r="AT2671" s="134"/>
      <c r="AU2671" s="141"/>
    </row>
    <row r="2672" spans="31:47" ht="12">
      <c r="AE2672" s="131"/>
      <c r="AF2672" s="132"/>
      <c r="AG2672" s="133"/>
      <c r="AH2672" s="133"/>
      <c r="AI2672" s="133"/>
      <c r="AJ2672" s="133"/>
      <c r="AK2672" s="133"/>
      <c r="AL2672" s="133"/>
      <c r="AM2672" s="133"/>
      <c r="AN2672" s="133"/>
      <c r="AO2672" s="133"/>
      <c r="AP2672" s="133"/>
      <c r="AQ2672" s="133"/>
      <c r="AR2672" s="133"/>
      <c r="AS2672" s="124"/>
      <c r="AT2672" s="134"/>
      <c r="AU2672" s="141"/>
    </row>
    <row r="2673" spans="31:47" ht="12">
      <c r="AE2673" s="131"/>
      <c r="AF2673" s="132"/>
      <c r="AG2673" s="133"/>
      <c r="AH2673" s="133"/>
      <c r="AI2673" s="133"/>
      <c r="AJ2673" s="133"/>
      <c r="AK2673" s="133"/>
      <c r="AL2673" s="133"/>
      <c r="AM2673" s="133"/>
      <c r="AN2673" s="133"/>
      <c r="AO2673" s="133"/>
      <c r="AP2673" s="133"/>
      <c r="AQ2673" s="133"/>
      <c r="AR2673" s="133"/>
      <c r="AS2673" s="124"/>
      <c r="AT2673" s="134"/>
      <c r="AU2673" s="141"/>
    </row>
    <row r="2674" spans="31:47" ht="12">
      <c r="AE2674" s="131"/>
      <c r="AF2674" s="132"/>
      <c r="AG2674" s="133"/>
      <c r="AH2674" s="133"/>
      <c r="AI2674" s="133"/>
      <c r="AJ2674" s="133"/>
      <c r="AK2674" s="133"/>
      <c r="AL2674" s="133"/>
      <c r="AM2674" s="133"/>
      <c r="AN2674" s="133"/>
      <c r="AO2674" s="133"/>
      <c r="AP2674" s="133"/>
      <c r="AQ2674" s="133"/>
      <c r="AR2674" s="133"/>
      <c r="AS2674" s="124"/>
      <c r="AT2674" s="134"/>
      <c r="AU2674" s="141"/>
    </row>
    <row r="2675" spans="31:47" ht="12">
      <c r="AE2675" s="131"/>
      <c r="AF2675" s="132"/>
      <c r="AG2675" s="133"/>
      <c r="AH2675" s="133"/>
      <c r="AI2675" s="133"/>
      <c r="AJ2675" s="133"/>
      <c r="AK2675" s="133"/>
      <c r="AL2675" s="133"/>
      <c r="AM2675" s="133"/>
      <c r="AN2675" s="133"/>
      <c r="AO2675" s="133"/>
      <c r="AP2675" s="133"/>
      <c r="AQ2675" s="133"/>
      <c r="AR2675" s="133"/>
      <c r="AS2675" s="124"/>
      <c r="AT2675" s="134"/>
      <c r="AU2675" s="141"/>
    </row>
    <row r="2676" spans="31:47" ht="12">
      <c r="AE2676" s="131"/>
      <c r="AF2676" s="132"/>
      <c r="AG2676" s="133"/>
      <c r="AH2676" s="133"/>
      <c r="AI2676" s="133"/>
      <c r="AJ2676" s="133"/>
      <c r="AK2676" s="133"/>
      <c r="AL2676" s="133"/>
      <c r="AM2676" s="133"/>
      <c r="AN2676" s="133"/>
      <c r="AO2676" s="133"/>
      <c r="AP2676" s="133"/>
      <c r="AQ2676" s="133"/>
      <c r="AR2676" s="133"/>
      <c r="AS2676" s="124"/>
      <c r="AT2676" s="134"/>
      <c r="AU2676" s="141"/>
    </row>
    <row r="2677" spans="31:47" ht="12">
      <c r="AE2677" s="131"/>
      <c r="AF2677" s="132"/>
      <c r="AG2677" s="133"/>
      <c r="AH2677" s="133"/>
      <c r="AI2677" s="133"/>
      <c r="AJ2677" s="133"/>
      <c r="AK2677" s="133"/>
      <c r="AL2677" s="133"/>
      <c r="AM2677" s="133"/>
      <c r="AN2677" s="133"/>
      <c r="AO2677" s="133"/>
      <c r="AP2677" s="133"/>
      <c r="AQ2677" s="133"/>
      <c r="AR2677" s="133"/>
      <c r="AS2677" s="124"/>
      <c r="AT2677" s="134"/>
      <c r="AU2677" s="141"/>
    </row>
    <row r="2678" spans="31:47" ht="12">
      <c r="AE2678" s="131"/>
      <c r="AF2678" s="132"/>
      <c r="AG2678" s="133"/>
      <c r="AH2678" s="133"/>
      <c r="AI2678" s="133"/>
      <c r="AJ2678" s="133"/>
      <c r="AK2678" s="133"/>
      <c r="AL2678" s="133"/>
      <c r="AM2678" s="133"/>
      <c r="AN2678" s="133"/>
      <c r="AO2678" s="133"/>
      <c r="AP2678" s="133"/>
      <c r="AQ2678" s="133"/>
      <c r="AR2678" s="133"/>
      <c r="AS2678" s="124"/>
      <c r="AT2678" s="134"/>
      <c r="AU2678" s="141"/>
    </row>
    <row r="2679" spans="31:47" ht="12">
      <c r="AE2679" s="131"/>
      <c r="AF2679" s="132"/>
      <c r="AG2679" s="133"/>
      <c r="AH2679" s="133"/>
      <c r="AI2679" s="133"/>
      <c r="AJ2679" s="133"/>
      <c r="AK2679" s="133"/>
      <c r="AL2679" s="133"/>
      <c r="AM2679" s="133"/>
      <c r="AN2679" s="133"/>
      <c r="AO2679" s="133"/>
      <c r="AP2679" s="133"/>
      <c r="AQ2679" s="133"/>
      <c r="AR2679" s="133"/>
      <c r="AS2679" s="124"/>
      <c r="AT2679" s="134"/>
      <c r="AU2679" s="141"/>
    </row>
    <row r="2680" spans="31:47" ht="12">
      <c r="AE2680" s="131"/>
      <c r="AF2680" s="132"/>
      <c r="AG2680" s="133"/>
      <c r="AH2680" s="133"/>
      <c r="AI2680" s="133"/>
      <c r="AJ2680" s="133"/>
      <c r="AK2680" s="133"/>
      <c r="AL2680" s="133"/>
      <c r="AM2680" s="133"/>
      <c r="AN2680" s="133"/>
      <c r="AO2680" s="133"/>
      <c r="AP2680" s="133"/>
      <c r="AQ2680" s="133"/>
      <c r="AR2680" s="133"/>
      <c r="AS2680" s="124"/>
      <c r="AT2680" s="134"/>
      <c r="AU2680" s="141"/>
    </row>
    <row r="2681" spans="31:47" ht="12">
      <c r="AE2681" s="131"/>
      <c r="AF2681" s="132"/>
      <c r="AG2681" s="133"/>
      <c r="AH2681" s="133"/>
      <c r="AI2681" s="133"/>
      <c r="AJ2681" s="133"/>
      <c r="AK2681" s="133"/>
      <c r="AL2681" s="133"/>
      <c r="AM2681" s="133"/>
      <c r="AN2681" s="133"/>
      <c r="AO2681" s="133"/>
      <c r="AP2681" s="133"/>
      <c r="AQ2681" s="133"/>
      <c r="AR2681" s="133"/>
      <c r="AS2681" s="124"/>
      <c r="AT2681" s="134"/>
      <c r="AU2681" s="141"/>
    </row>
    <row r="2682" spans="31:47" ht="12">
      <c r="AE2682" s="131"/>
      <c r="AF2682" s="132"/>
      <c r="AG2682" s="133"/>
      <c r="AH2682" s="133"/>
      <c r="AI2682" s="133"/>
      <c r="AJ2682" s="133"/>
      <c r="AK2682" s="133"/>
      <c r="AL2682" s="133"/>
      <c r="AM2682" s="133"/>
      <c r="AN2682" s="133"/>
      <c r="AO2682" s="133"/>
      <c r="AP2682" s="133"/>
      <c r="AQ2682" s="133"/>
      <c r="AR2682" s="133"/>
      <c r="AS2682" s="124"/>
      <c r="AT2682" s="134"/>
      <c r="AU2682" s="141"/>
    </row>
    <row r="2683" spans="31:47" ht="12">
      <c r="AE2683" s="131"/>
      <c r="AF2683" s="132"/>
      <c r="AG2683" s="133"/>
      <c r="AH2683" s="133"/>
      <c r="AI2683" s="133"/>
      <c r="AJ2683" s="133"/>
      <c r="AK2683" s="133"/>
      <c r="AL2683" s="133"/>
      <c r="AM2683" s="133"/>
      <c r="AN2683" s="133"/>
      <c r="AO2683" s="133"/>
      <c r="AP2683" s="133"/>
      <c r="AQ2683" s="133"/>
      <c r="AR2683" s="133"/>
      <c r="AS2683" s="124"/>
      <c r="AT2683" s="134"/>
      <c r="AU2683" s="141"/>
    </row>
    <row r="2684" spans="31:47" ht="12">
      <c r="AE2684" s="131"/>
      <c r="AF2684" s="132"/>
      <c r="AG2684" s="133"/>
      <c r="AH2684" s="133"/>
      <c r="AI2684" s="133"/>
      <c r="AJ2684" s="133"/>
      <c r="AK2684" s="133"/>
      <c r="AL2684" s="133"/>
      <c r="AM2684" s="133"/>
      <c r="AN2684" s="133"/>
      <c r="AO2684" s="133"/>
      <c r="AP2684" s="133"/>
      <c r="AQ2684" s="133"/>
      <c r="AR2684" s="133"/>
      <c r="AS2684" s="124"/>
      <c r="AT2684" s="134"/>
      <c r="AU2684" s="141"/>
    </row>
    <row r="2685" spans="31:47" ht="12">
      <c r="AE2685" s="131"/>
      <c r="AF2685" s="132"/>
      <c r="AG2685" s="133"/>
      <c r="AH2685" s="133"/>
      <c r="AI2685" s="133"/>
      <c r="AJ2685" s="133"/>
      <c r="AK2685" s="133"/>
      <c r="AL2685" s="133"/>
      <c r="AM2685" s="133"/>
      <c r="AN2685" s="133"/>
      <c r="AO2685" s="133"/>
      <c r="AP2685" s="133"/>
      <c r="AQ2685" s="133"/>
      <c r="AR2685" s="133"/>
      <c r="AS2685" s="124"/>
      <c r="AT2685" s="134"/>
      <c r="AU2685" s="141"/>
    </row>
    <row r="2686" spans="31:47" ht="12">
      <c r="AE2686" s="131"/>
      <c r="AF2686" s="132"/>
      <c r="AG2686" s="133"/>
      <c r="AH2686" s="133"/>
      <c r="AI2686" s="133"/>
      <c r="AJ2686" s="133"/>
      <c r="AK2686" s="133"/>
      <c r="AL2686" s="133"/>
      <c r="AM2686" s="133"/>
      <c r="AN2686" s="133"/>
      <c r="AO2686" s="133"/>
      <c r="AP2686" s="133"/>
      <c r="AQ2686" s="133"/>
      <c r="AR2686" s="133"/>
      <c r="AS2686" s="124"/>
      <c r="AT2686" s="134"/>
      <c r="AU2686" s="141"/>
    </row>
    <row r="2687" spans="31:47" ht="12">
      <c r="AE2687" s="131"/>
      <c r="AF2687" s="132"/>
      <c r="AG2687" s="133"/>
      <c r="AH2687" s="133"/>
      <c r="AI2687" s="133"/>
      <c r="AJ2687" s="133"/>
      <c r="AK2687" s="133"/>
      <c r="AL2687" s="133"/>
      <c r="AM2687" s="133"/>
      <c r="AN2687" s="133"/>
      <c r="AO2687" s="133"/>
      <c r="AP2687" s="133"/>
      <c r="AQ2687" s="133"/>
      <c r="AR2687" s="133"/>
      <c r="AS2687" s="124"/>
      <c r="AT2687" s="134"/>
      <c r="AU2687" s="141"/>
    </row>
    <row r="2688" spans="31:47" ht="12">
      <c r="AE2688" s="131"/>
      <c r="AF2688" s="132"/>
      <c r="AG2688" s="133"/>
      <c r="AH2688" s="133"/>
      <c r="AI2688" s="133"/>
      <c r="AJ2688" s="133"/>
      <c r="AK2688" s="133"/>
      <c r="AL2688" s="133"/>
      <c r="AM2688" s="133"/>
      <c r="AN2688" s="133"/>
      <c r="AO2688" s="133"/>
      <c r="AP2688" s="133"/>
      <c r="AQ2688" s="133"/>
      <c r="AR2688" s="133"/>
      <c r="AS2688" s="124"/>
      <c r="AT2688" s="134"/>
      <c r="AU2688" s="141"/>
    </row>
    <row r="2689" spans="31:47" ht="12">
      <c r="AE2689" s="131"/>
      <c r="AF2689" s="132"/>
      <c r="AG2689" s="133"/>
      <c r="AH2689" s="133"/>
      <c r="AI2689" s="133"/>
      <c r="AJ2689" s="133"/>
      <c r="AK2689" s="133"/>
      <c r="AL2689" s="133"/>
      <c r="AM2689" s="133"/>
      <c r="AN2689" s="133"/>
      <c r="AO2689" s="133"/>
      <c r="AP2689" s="133"/>
      <c r="AQ2689" s="133"/>
      <c r="AR2689" s="133"/>
      <c r="AS2689" s="124"/>
      <c r="AT2689" s="134"/>
      <c r="AU2689" s="141"/>
    </row>
    <row r="2690" spans="31:47" ht="12">
      <c r="AE2690" s="131"/>
      <c r="AF2690" s="132"/>
      <c r="AG2690" s="133"/>
      <c r="AH2690" s="133"/>
      <c r="AI2690" s="133"/>
      <c r="AJ2690" s="133"/>
      <c r="AK2690" s="133"/>
      <c r="AL2690" s="133"/>
      <c r="AM2690" s="133"/>
      <c r="AN2690" s="133"/>
      <c r="AO2690" s="133"/>
      <c r="AP2690" s="133"/>
      <c r="AQ2690" s="133"/>
      <c r="AR2690" s="133"/>
      <c r="AS2690" s="124"/>
      <c r="AT2690" s="134"/>
      <c r="AU2690" s="141"/>
    </row>
    <row r="2691" spans="31:47" ht="12">
      <c r="AE2691" s="131"/>
      <c r="AF2691" s="132"/>
      <c r="AG2691" s="133"/>
      <c r="AH2691" s="133"/>
      <c r="AI2691" s="133"/>
      <c r="AJ2691" s="133"/>
      <c r="AK2691" s="133"/>
      <c r="AL2691" s="133"/>
      <c r="AM2691" s="133"/>
      <c r="AN2691" s="133"/>
      <c r="AO2691" s="133"/>
      <c r="AP2691" s="133"/>
      <c r="AQ2691" s="133"/>
      <c r="AR2691" s="133"/>
      <c r="AS2691" s="124"/>
      <c r="AT2691" s="134"/>
      <c r="AU2691" s="141"/>
    </row>
    <row r="2692" spans="31:47" ht="12">
      <c r="AE2692" s="131"/>
      <c r="AF2692" s="132"/>
      <c r="AG2692" s="133"/>
      <c r="AH2692" s="133"/>
      <c r="AI2692" s="133"/>
      <c r="AJ2692" s="133"/>
      <c r="AK2692" s="133"/>
      <c r="AL2692" s="133"/>
      <c r="AM2692" s="133"/>
      <c r="AN2692" s="133"/>
      <c r="AO2692" s="133"/>
      <c r="AP2692" s="133"/>
      <c r="AQ2692" s="133"/>
      <c r="AR2692" s="133"/>
      <c r="AS2692" s="124"/>
      <c r="AT2692" s="134"/>
      <c r="AU2692" s="141"/>
    </row>
    <row r="2693" spans="31:47" ht="12">
      <c r="AE2693" s="131"/>
      <c r="AF2693" s="132"/>
      <c r="AG2693" s="133"/>
      <c r="AH2693" s="133"/>
      <c r="AI2693" s="133"/>
      <c r="AJ2693" s="133"/>
      <c r="AK2693" s="133"/>
      <c r="AL2693" s="133"/>
      <c r="AM2693" s="133"/>
      <c r="AN2693" s="133"/>
      <c r="AO2693" s="133"/>
      <c r="AP2693" s="133"/>
      <c r="AQ2693" s="133"/>
      <c r="AR2693" s="133"/>
      <c r="AS2693" s="124"/>
      <c r="AT2693" s="134"/>
      <c r="AU2693" s="141"/>
    </row>
    <row r="2694" spans="31:47" ht="12">
      <c r="AE2694" s="131"/>
      <c r="AF2694" s="132"/>
      <c r="AG2694" s="133"/>
      <c r="AH2694" s="133"/>
      <c r="AI2694" s="133"/>
      <c r="AJ2694" s="133"/>
      <c r="AK2694" s="133"/>
      <c r="AL2694" s="133"/>
      <c r="AM2694" s="133"/>
      <c r="AN2694" s="133"/>
      <c r="AO2694" s="133"/>
      <c r="AP2694" s="133"/>
      <c r="AQ2694" s="133"/>
      <c r="AR2694" s="133"/>
      <c r="AS2694" s="124"/>
      <c r="AT2694" s="134"/>
      <c r="AU2694" s="141"/>
    </row>
    <row r="2695" spans="31:47" ht="12">
      <c r="AE2695" s="131"/>
      <c r="AF2695" s="132"/>
      <c r="AG2695" s="133"/>
      <c r="AH2695" s="133"/>
      <c r="AI2695" s="133"/>
      <c r="AJ2695" s="133"/>
      <c r="AK2695" s="133"/>
      <c r="AL2695" s="133"/>
      <c r="AM2695" s="133"/>
      <c r="AN2695" s="133"/>
      <c r="AO2695" s="133"/>
      <c r="AP2695" s="133"/>
      <c r="AQ2695" s="133"/>
      <c r="AR2695" s="133"/>
      <c r="AS2695" s="124"/>
      <c r="AT2695" s="134"/>
      <c r="AU2695" s="141"/>
    </row>
    <row r="2696" spans="31:47" ht="12">
      <c r="AE2696" s="131"/>
      <c r="AF2696" s="132"/>
      <c r="AG2696" s="133"/>
      <c r="AH2696" s="133"/>
      <c r="AI2696" s="133"/>
      <c r="AJ2696" s="133"/>
      <c r="AK2696" s="133"/>
      <c r="AL2696" s="133"/>
      <c r="AM2696" s="133"/>
      <c r="AN2696" s="133"/>
      <c r="AO2696" s="133"/>
      <c r="AP2696" s="133"/>
      <c r="AQ2696" s="133"/>
      <c r="AR2696" s="133"/>
      <c r="AS2696" s="124"/>
      <c r="AT2696" s="134"/>
      <c r="AU2696" s="141"/>
    </row>
    <row r="2697" spans="31:47" ht="12">
      <c r="AE2697" s="131"/>
      <c r="AF2697" s="132"/>
      <c r="AG2697" s="133"/>
      <c r="AH2697" s="133"/>
      <c r="AI2697" s="133"/>
      <c r="AJ2697" s="133"/>
      <c r="AK2697" s="133"/>
      <c r="AL2697" s="133"/>
      <c r="AM2697" s="133"/>
      <c r="AN2697" s="133"/>
      <c r="AO2697" s="133"/>
      <c r="AP2697" s="133"/>
      <c r="AQ2697" s="133"/>
      <c r="AR2697" s="133"/>
      <c r="AS2697" s="124"/>
      <c r="AT2697" s="134"/>
      <c r="AU2697" s="141"/>
    </row>
    <row r="2698" spans="31:47" ht="12">
      <c r="AE2698" s="131"/>
      <c r="AF2698" s="132"/>
      <c r="AG2698" s="133"/>
      <c r="AH2698" s="133"/>
      <c r="AI2698" s="133"/>
      <c r="AJ2698" s="133"/>
      <c r="AK2698" s="133"/>
      <c r="AL2698" s="133"/>
      <c r="AM2698" s="133"/>
      <c r="AN2698" s="133"/>
      <c r="AO2698" s="133"/>
      <c r="AP2698" s="133"/>
      <c r="AQ2698" s="133"/>
      <c r="AR2698" s="133"/>
      <c r="AS2698" s="124"/>
      <c r="AT2698" s="134"/>
      <c r="AU2698" s="141"/>
    </row>
    <row r="2699" spans="31:47" ht="12">
      <c r="AE2699" s="131"/>
      <c r="AF2699" s="132"/>
      <c r="AG2699" s="133"/>
      <c r="AH2699" s="133"/>
      <c r="AI2699" s="133"/>
      <c r="AJ2699" s="133"/>
      <c r="AK2699" s="133"/>
      <c r="AL2699" s="133"/>
      <c r="AM2699" s="133"/>
      <c r="AN2699" s="133"/>
      <c r="AO2699" s="133"/>
      <c r="AP2699" s="133"/>
      <c r="AQ2699" s="133"/>
      <c r="AR2699" s="133"/>
      <c r="AS2699" s="124"/>
      <c r="AT2699" s="134"/>
      <c r="AU2699" s="141"/>
    </row>
    <row r="2700" spans="31:47" ht="12">
      <c r="AE2700" s="131"/>
      <c r="AF2700" s="132"/>
      <c r="AG2700" s="133"/>
      <c r="AH2700" s="133"/>
      <c r="AI2700" s="133"/>
      <c r="AJ2700" s="133"/>
      <c r="AK2700" s="133"/>
      <c r="AL2700" s="133"/>
      <c r="AM2700" s="133"/>
      <c r="AN2700" s="133"/>
      <c r="AO2700" s="133"/>
      <c r="AP2700" s="133"/>
      <c r="AQ2700" s="133"/>
      <c r="AR2700" s="133"/>
      <c r="AS2700" s="124"/>
      <c r="AT2700" s="134"/>
      <c r="AU2700" s="141"/>
    </row>
    <row r="2701" spans="31:47" ht="12">
      <c r="AE2701" s="131"/>
      <c r="AF2701" s="132"/>
      <c r="AG2701" s="133"/>
      <c r="AH2701" s="133"/>
      <c r="AI2701" s="133"/>
      <c r="AJ2701" s="133"/>
      <c r="AK2701" s="133"/>
      <c r="AL2701" s="133"/>
      <c r="AM2701" s="133"/>
      <c r="AN2701" s="133"/>
      <c r="AO2701" s="133"/>
      <c r="AP2701" s="133"/>
      <c r="AQ2701" s="133"/>
      <c r="AR2701" s="133"/>
      <c r="AS2701" s="124"/>
      <c r="AT2701" s="134"/>
      <c r="AU2701" s="141"/>
    </row>
    <row r="2702" spans="31:47" ht="12">
      <c r="AE2702" s="131"/>
      <c r="AF2702" s="132"/>
      <c r="AG2702" s="133"/>
      <c r="AH2702" s="133"/>
      <c r="AI2702" s="133"/>
      <c r="AJ2702" s="133"/>
      <c r="AK2702" s="133"/>
      <c r="AL2702" s="133"/>
      <c r="AM2702" s="133"/>
      <c r="AN2702" s="133"/>
      <c r="AO2702" s="133"/>
      <c r="AP2702" s="133"/>
      <c r="AQ2702" s="133"/>
      <c r="AR2702" s="133"/>
      <c r="AS2702" s="124"/>
      <c r="AT2702" s="134"/>
      <c r="AU2702" s="141"/>
    </row>
    <row r="2703" spans="31:47" ht="12">
      <c r="AE2703" s="131"/>
      <c r="AF2703" s="132"/>
      <c r="AG2703" s="133"/>
      <c r="AH2703" s="133"/>
      <c r="AI2703" s="133"/>
      <c r="AJ2703" s="133"/>
      <c r="AK2703" s="133"/>
      <c r="AL2703" s="133"/>
      <c r="AM2703" s="133"/>
      <c r="AN2703" s="133"/>
      <c r="AO2703" s="133"/>
      <c r="AP2703" s="133"/>
      <c r="AQ2703" s="133"/>
      <c r="AR2703" s="133"/>
      <c r="AS2703" s="124"/>
      <c r="AT2703" s="134"/>
      <c r="AU2703" s="141"/>
    </row>
    <row r="2704" spans="31:47" ht="12">
      <c r="AE2704" s="131"/>
      <c r="AF2704" s="132"/>
      <c r="AG2704" s="133"/>
      <c r="AH2704" s="133"/>
      <c r="AI2704" s="133"/>
      <c r="AJ2704" s="133"/>
      <c r="AK2704" s="133"/>
      <c r="AL2704" s="133"/>
      <c r="AM2704" s="133"/>
      <c r="AN2704" s="133"/>
      <c r="AO2704" s="133"/>
      <c r="AP2704" s="133"/>
      <c r="AQ2704" s="133"/>
      <c r="AR2704" s="133"/>
      <c r="AS2704" s="124"/>
      <c r="AT2704" s="134"/>
      <c r="AU2704" s="141"/>
    </row>
    <row r="2705" spans="31:47" ht="12">
      <c r="AE2705" s="131"/>
      <c r="AF2705" s="132"/>
      <c r="AG2705" s="133"/>
      <c r="AH2705" s="133"/>
      <c r="AI2705" s="133"/>
      <c r="AJ2705" s="133"/>
      <c r="AK2705" s="133"/>
      <c r="AL2705" s="133"/>
      <c r="AM2705" s="133"/>
      <c r="AN2705" s="133"/>
      <c r="AO2705" s="133"/>
      <c r="AP2705" s="133"/>
      <c r="AQ2705" s="133"/>
      <c r="AR2705" s="133"/>
      <c r="AS2705" s="124"/>
      <c r="AT2705" s="134"/>
      <c r="AU2705" s="141"/>
    </row>
    <row r="2706" spans="31:47" ht="12">
      <c r="AE2706" s="131"/>
      <c r="AF2706" s="132"/>
      <c r="AG2706" s="133"/>
      <c r="AH2706" s="133"/>
      <c r="AI2706" s="133"/>
      <c r="AJ2706" s="133"/>
      <c r="AK2706" s="133"/>
      <c r="AL2706" s="133"/>
      <c r="AM2706" s="133"/>
      <c r="AN2706" s="133"/>
      <c r="AO2706" s="133"/>
      <c r="AP2706" s="133"/>
      <c r="AQ2706" s="133"/>
      <c r="AR2706" s="133"/>
      <c r="AS2706" s="124"/>
      <c r="AT2706" s="134"/>
      <c r="AU2706" s="141"/>
    </row>
    <row r="2707" spans="31:47" ht="12">
      <c r="AE2707" s="131"/>
      <c r="AF2707" s="132"/>
      <c r="AG2707" s="133"/>
      <c r="AH2707" s="133"/>
      <c r="AI2707" s="133"/>
      <c r="AJ2707" s="133"/>
      <c r="AK2707" s="133"/>
      <c r="AL2707" s="133"/>
      <c r="AM2707" s="133"/>
      <c r="AN2707" s="133"/>
      <c r="AO2707" s="133"/>
      <c r="AP2707" s="133"/>
      <c r="AQ2707" s="133"/>
      <c r="AR2707" s="133"/>
      <c r="AS2707" s="124"/>
      <c r="AT2707" s="134"/>
      <c r="AU2707" s="141"/>
    </row>
    <row r="2708" spans="31:47" ht="12">
      <c r="AE2708" s="131"/>
      <c r="AF2708" s="132"/>
      <c r="AG2708" s="133"/>
      <c r="AH2708" s="133"/>
      <c r="AI2708" s="133"/>
      <c r="AJ2708" s="133"/>
      <c r="AK2708" s="133"/>
      <c r="AL2708" s="133"/>
      <c r="AM2708" s="133"/>
      <c r="AN2708" s="133"/>
      <c r="AO2708" s="133"/>
      <c r="AP2708" s="133"/>
      <c r="AQ2708" s="133"/>
      <c r="AR2708" s="133"/>
      <c r="AS2708" s="124"/>
      <c r="AT2708" s="134"/>
      <c r="AU2708" s="141"/>
    </row>
    <row r="2709" spans="31:47" ht="12">
      <c r="AE2709" s="131"/>
      <c r="AF2709" s="132"/>
      <c r="AG2709" s="133"/>
      <c r="AH2709" s="133"/>
      <c r="AI2709" s="133"/>
      <c r="AJ2709" s="133"/>
      <c r="AK2709" s="133"/>
      <c r="AL2709" s="133"/>
      <c r="AM2709" s="133"/>
      <c r="AN2709" s="133"/>
      <c r="AO2709" s="133"/>
      <c r="AP2709" s="133"/>
      <c r="AQ2709" s="133"/>
      <c r="AR2709" s="133"/>
      <c r="AS2709" s="124"/>
      <c r="AT2709" s="134"/>
      <c r="AU2709" s="141"/>
    </row>
    <row r="2710" spans="31:47" ht="12">
      <c r="AE2710" s="131"/>
      <c r="AF2710" s="132"/>
      <c r="AG2710" s="133"/>
      <c r="AH2710" s="133"/>
      <c r="AI2710" s="133"/>
      <c r="AJ2710" s="133"/>
      <c r="AK2710" s="133"/>
      <c r="AL2710" s="133"/>
      <c r="AM2710" s="133"/>
      <c r="AN2710" s="133"/>
      <c r="AO2710" s="133"/>
      <c r="AP2710" s="133"/>
      <c r="AQ2710" s="133"/>
      <c r="AR2710" s="133"/>
      <c r="AS2710" s="124"/>
      <c r="AT2710" s="134"/>
      <c r="AU2710" s="141"/>
    </row>
    <row r="2711" spans="31:47" ht="12">
      <c r="AE2711" s="131"/>
      <c r="AF2711" s="132"/>
      <c r="AG2711" s="133"/>
      <c r="AH2711" s="133"/>
      <c r="AI2711" s="133"/>
      <c r="AJ2711" s="133"/>
      <c r="AK2711" s="133"/>
      <c r="AL2711" s="133"/>
      <c r="AM2711" s="133"/>
      <c r="AN2711" s="133"/>
      <c r="AO2711" s="133"/>
      <c r="AP2711" s="133"/>
      <c r="AQ2711" s="133"/>
      <c r="AR2711" s="133"/>
      <c r="AS2711" s="124"/>
      <c r="AT2711" s="134"/>
      <c r="AU2711" s="141"/>
    </row>
    <row r="2712" spans="31:47" ht="12">
      <c r="AE2712" s="131"/>
      <c r="AF2712" s="132"/>
      <c r="AG2712" s="133"/>
      <c r="AH2712" s="133"/>
      <c r="AI2712" s="133"/>
      <c r="AJ2712" s="133"/>
      <c r="AK2712" s="133"/>
      <c r="AL2712" s="133"/>
      <c r="AM2712" s="133"/>
      <c r="AN2712" s="133"/>
      <c r="AO2712" s="133"/>
      <c r="AP2712" s="133"/>
      <c r="AQ2712" s="133"/>
      <c r="AR2712" s="133"/>
      <c r="AS2712" s="124"/>
      <c r="AT2712" s="134"/>
      <c r="AU2712" s="141"/>
    </row>
    <row r="2713" spans="31:47" ht="12">
      <c r="AE2713" s="131"/>
      <c r="AF2713" s="132"/>
      <c r="AG2713" s="133"/>
      <c r="AH2713" s="133"/>
      <c r="AI2713" s="133"/>
      <c r="AJ2713" s="133"/>
      <c r="AK2713" s="133"/>
      <c r="AL2713" s="133"/>
      <c r="AM2713" s="133"/>
      <c r="AN2713" s="133"/>
      <c r="AO2713" s="133"/>
      <c r="AP2713" s="133"/>
      <c r="AQ2713" s="133"/>
      <c r="AR2713" s="133"/>
      <c r="AS2713" s="124"/>
      <c r="AT2713" s="134"/>
      <c r="AU2713" s="141"/>
    </row>
    <row r="2714" spans="31:47" ht="12">
      <c r="AE2714" s="131"/>
      <c r="AF2714" s="132"/>
      <c r="AG2714" s="133"/>
      <c r="AH2714" s="133"/>
      <c r="AI2714" s="133"/>
      <c r="AJ2714" s="133"/>
      <c r="AK2714" s="133"/>
      <c r="AL2714" s="133"/>
      <c r="AM2714" s="133"/>
      <c r="AN2714" s="133"/>
      <c r="AO2714" s="133"/>
      <c r="AP2714" s="133"/>
      <c r="AQ2714" s="133"/>
      <c r="AR2714" s="133"/>
      <c r="AS2714" s="124"/>
      <c r="AT2714" s="134"/>
      <c r="AU2714" s="141"/>
    </row>
    <row r="2715" spans="31:47" ht="12">
      <c r="AE2715" s="131"/>
      <c r="AF2715" s="132"/>
      <c r="AG2715" s="133"/>
      <c r="AH2715" s="133"/>
      <c r="AI2715" s="133"/>
      <c r="AJ2715" s="133"/>
      <c r="AK2715" s="133"/>
      <c r="AL2715" s="133"/>
      <c r="AM2715" s="133"/>
      <c r="AN2715" s="133"/>
      <c r="AO2715" s="133"/>
      <c r="AP2715" s="133"/>
      <c r="AQ2715" s="133"/>
      <c r="AR2715" s="133"/>
      <c r="AS2715" s="124"/>
      <c r="AT2715" s="134"/>
      <c r="AU2715" s="141"/>
    </row>
    <row r="2716" spans="31:47" ht="12">
      <c r="AE2716" s="131"/>
      <c r="AF2716" s="132"/>
      <c r="AG2716" s="133"/>
      <c r="AH2716" s="133"/>
      <c r="AI2716" s="133"/>
      <c r="AJ2716" s="133"/>
      <c r="AK2716" s="133"/>
      <c r="AL2716" s="133"/>
      <c r="AM2716" s="133"/>
      <c r="AN2716" s="133"/>
      <c r="AO2716" s="133"/>
      <c r="AP2716" s="133"/>
      <c r="AQ2716" s="133"/>
      <c r="AR2716" s="133"/>
      <c r="AS2716" s="124"/>
      <c r="AT2716" s="134"/>
      <c r="AU2716" s="141"/>
    </row>
    <row r="2717" spans="31:47" ht="12">
      <c r="AE2717" s="131"/>
      <c r="AF2717" s="132"/>
      <c r="AG2717" s="133"/>
      <c r="AH2717" s="133"/>
      <c r="AI2717" s="133"/>
      <c r="AJ2717" s="133"/>
      <c r="AK2717" s="133"/>
      <c r="AL2717" s="133"/>
      <c r="AM2717" s="133"/>
      <c r="AN2717" s="133"/>
      <c r="AO2717" s="133"/>
      <c r="AP2717" s="133"/>
      <c r="AQ2717" s="133"/>
      <c r="AR2717" s="133"/>
      <c r="AS2717" s="124"/>
      <c r="AT2717" s="134"/>
      <c r="AU2717" s="141"/>
    </row>
    <row r="2718" spans="31:47" ht="12">
      <c r="AE2718" s="131"/>
      <c r="AF2718" s="132"/>
      <c r="AG2718" s="133"/>
      <c r="AH2718" s="133"/>
      <c r="AI2718" s="133"/>
      <c r="AJ2718" s="133"/>
      <c r="AK2718" s="133"/>
      <c r="AL2718" s="133"/>
      <c r="AM2718" s="133"/>
      <c r="AN2718" s="133"/>
      <c r="AO2718" s="133"/>
      <c r="AP2718" s="133"/>
      <c r="AQ2718" s="133"/>
      <c r="AR2718" s="133"/>
      <c r="AS2718" s="124"/>
      <c r="AT2718" s="134"/>
      <c r="AU2718" s="141"/>
    </row>
    <row r="2719" spans="31:47" ht="12">
      <c r="AE2719" s="131"/>
      <c r="AF2719" s="132"/>
      <c r="AG2719" s="133"/>
      <c r="AH2719" s="133"/>
      <c r="AI2719" s="133"/>
      <c r="AJ2719" s="133"/>
      <c r="AK2719" s="133"/>
      <c r="AL2719" s="133"/>
      <c r="AM2719" s="133"/>
      <c r="AN2719" s="133"/>
      <c r="AO2719" s="133"/>
      <c r="AP2719" s="133"/>
      <c r="AQ2719" s="133"/>
      <c r="AR2719" s="133"/>
      <c r="AS2719" s="124"/>
      <c r="AT2719" s="134"/>
      <c r="AU2719" s="141"/>
    </row>
    <row r="2720" spans="31:47" ht="12">
      <c r="AE2720" s="131"/>
      <c r="AF2720" s="132"/>
      <c r="AG2720" s="133"/>
      <c r="AH2720" s="133"/>
      <c r="AI2720" s="133"/>
      <c r="AJ2720" s="133"/>
      <c r="AK2720" s="133"/>
      <c r="AL2720" s="133"/>
      <c r="AM2720" s="133"/>
      <c r="AN2720" s="133"/>
      <c r="AO2720" s="133"/>
      <c r="AP2720" s="133"/>
      <c r="AQ2720" s="133"/>
      <c r="AR2720" s="133"/>
      <c r="AS2720" s="124"/>
      <c r="AT2720" s="134"/>
      <c r="AU2720" s="141"/>
    </row>
    <row r="2721" spans="31:47" ht="12">
      <c r="AE2721" s="131"/>
      <c r="AF2721" s="132"/>
      <c r="AG2721" s="133"/>
      <c r="AH2721" s="133"/>
      <c r="AI2721" s="133"/>
      <c r="AJ2721" s="133"/>
      <c r="AK2721" s="133"/>
      <c r="AL2721" s="133"/>
      <c r="AM2721" s="133"/>
      <c r="AN2721" s="133"/>
      <c r="AO2721" s="133"/>
      <c r="AP2721" s="133"/>
      <c r="AQ2721" s="133"/>
      <c r="AR2721" s="133"/>
      <c r="AS2721" s="124"/>
      <c r="AT2721" s="134"/>
      <c r="AU2721" s="141"/>
    </row>
    <row r="2722" spans="31:47" ht="12">
      <c r="AE2722" s="131"/>
      <c r="AF2722" s="132"/>
      <c r="AG2722" s="133"/>
      <c r="AH2722" s="133"/>
      <c r="AI2722" s="133"/>
      <c r="AJ2722" s="133"/>
      <c r="AK2722" s="133"/>
      <c r="AL2722" s="133"/>
      <c r="AM2722" s="133"/>
      <c r="AN2722" s="133"/>
      <c r="AO2722" s="133"/>
      <c r="AP2722" s="133"/>
      <c r="AQ2722" s="133"/>
      <c r="AR2722" s="133"/>
      <c r="AS2722" s="124"/>
      <c r="AT2722" s="134"/>
      <c r="AU2722" s="141"/>
    </row>
    <row r="2723" spans="31:47" ht="12">
      <c r="AE2723" s="131"/>
      <c r="AF2723" s="132"/>
      <c r="AG2723" s="133"/>
      <c r="AH2723" s="133"/>
      <c r="AI2723" s="133"/>
      <c r="AJ2723" s="133"/>
      <c r="AK2723" s="133"/>
      <c r="AL2723" s="133"/>
      <c r="AM2723" s="133"/>
      <c r="AN2723" s="133"/>
      <c r="AO2723" s="133"/>
      <c r="AP2723" s="133"/>
      <c r="AQ2723" s="133"/>
      <c r="AR2723" s="133"/>
      <c r="AS2723" s="124"/>
      <c r="AT2723" s="134"/>
      <c r="AU2723" s="141"/>
    </row>
    <row r="2724" spans="31:47" ht="12">
      <c r="AE2724" s="131"/>
      <c r="AF2724" s="132"/>
      <c r="AG2724" s="133"/>
      <c r="AH2724" s="133"/>
      <c r="AI2724" s="133"/>
      <c r="AJ2724" s="133"/>
      <c r="AK2724" s="133"/>
      <c r="AL2724" s="133"/>
      <c r="AM2724" s="133"/>
      <c r="AN2724" s="133"/>
      <c r="AO2724" s="133"/>
      <c r="AP2724" s="133"/>
      <c r="AQ2724" s="133"/>
      <c r="AR2724" s="133"/>
      <c r="AS2724" s="124"/>
      <c r="AT2724" s="134"/>
      <c r="AU2724" s="141"/>
    </row>
    <row r="2725" spans="31:47" ht="12">
      <c r="AE2725" s="131"/>
      <c r="AF2725" s="132"/>
      <c r="AG2725" s="133"/>
      <c r="AH2725" s="133"/>
      <c r="AI2725" s="133"/>
      <c r="AJ2725" s="133"/>
      <c r="AK2725" s="133"/>
      <c r="AL2725" s="133"/>
      <c r="AM2725" s="133"/>
      <c r="AN2725" s="133"/>
      <c r="AO2725" s="133"/>
      <c r="AP2725" s="133"/>
      <c r="AQ2725" s="133"/>
      <c r="AR2725" s="133"/>
      <c r="AS2725" s="124"/>
      <c r="AT2725" s="134"/>
      <c r="AU2725" s="141"/>
    </row>
    <row r="2726" spans="31:47" ht="12">
      <c r="AE2726" s="131"/>
      <c r="AF2726" s="132"/>
      <c r="AG2726" s="133"/>
      <c r="AH2726" s="133"/>
      <c r="AI2726" s="133"/>
      <c r="AJ2726" s="133"/>
      <c r="AK2726" s="133"/>
      <c r="AL2726" s="133"/>
      <c r="AM2726" s="133"/>
      <c r="AN2726" s="133"/>
      <c r="AO2726" s="133"/>
      <c r="AP2726" s="133"/>
      <c r="AQ2726" s="133"/>
      <c r="AR2726" s="133"/>
      <c r="AS2726" s="124"/>
      <c r="AT2726" s="134"/>
      <c r="AU2726" s="141"/>
    </row>
    <row r="2727" spans="31:47" ht="12">
      <c r="AE2727" s="131"/>
      <c r="AF2727" s="132"/>
      <c r="AG2727" s="133"/>
      <c r="AH2727" s="133"/>
      <c r="AI2727" s="133"/>
      <c r="AJ2727" s="133"/>
      <c r="AK2727" s="133"/>
      <c r="AL2727" s="133"/>
      <c r="AM2727" s="133"/>
      <c r="AN2727" s="133"/>
      <c r="AO2727" s="133"/>
      <c r="AP2727" s="133"/>
      <c r="AQ2727" s="133"/>
      <c r="AR2727" s="133"/>
      <c r="AS2727" s="124"/>
      <c r="AT2727" s="134"/>
      <c r="AU2727" s="141"/>
    </row>
    <row r="2728" spans="31:47" ht="12">
      <c r="AE2728" s="131"/>
      <c r="AF2728" s="132"/>
      <c r="AG2728" s="133"/>
      <c r="AH2728" s="133"/>
      <c r="AI2728" s="133"/>
      <c r="AJ2728" s="133"/>
      <c r="AK2728" s="133"/>
      <c r="AL2728" s="133"/>
      <c r="AM2728" s="133"/>
      <c r="AN2728" s="133"/>
      <c r="AO2728" s="133"/>
      <c r="AP2728" s="133"/>
      <c r="AQ2728" s="133"/>
      <c r="AR2728" s="133"/>
      <c r="AS2728" s="124"/>
      <c r="AT2728" s="134"/>
      <c r="AU2728" s="141"/>
    </row>
    <row r="2729" spans="31:47" ht="12">
      <c r="AE2729" s="131"/>
      <c r="AF2729" s="132"/>
      <c r="AG2729" s="133"/>
      <c r="AH2729" s="133"/>
      <c r="AI2729" s="133"/>
      <c r="AJ2729" s="133"/>
      <c r="AK2729" s="133"/>
      <c r="AL2729" s="133"/>
      <c r="AM2729" s="133"/>
      <c r="AN2729" s="133"/>
      <c r="AO2729" s="133"/>
      <c r="AP2729" s="133"/>
      <c r="AQ2729" s="133"/>
      <c r="AR2729" s="133"/>
      <c r="AS2729" s="124"/>
      <c r="AT2729" s="134"/>
      <c r="AU2729" s="141"/>
    </row>
    <row r="2730" spans="31:47" ht="12">
      <c r="AE2730" s="131"/>
      <c r="AF2730" s="132"/>
      <c r="AG2730" s="133"/>
      <c r="AH2730" s="133"/>
      <c r="AI2730" s="133"/>
      <c r="AJ2730" s="133"/>
      <c r="AK2730" s="133"/>
      <c r="AL2730" s="133"/>
      <c r="AM2730" s="133"/>
      <c r="AN2730" s="133"/>
      <c r="AO2730" s="133"/>
      <c r="AP2730" s="133"/>
      <c r="AQ2730" s="133"/>
      <c r="AR2730" s="133"/>
      <c r="AS2730" s="124"/>
      <c r="AT2730" s="134"/>
      <c r="AU2730" s="141"/>
    </row>
    <row r="2731" spans="31:47" ht="12">
      <c r="AE2731" s="131"/>
      <c r="AF2731" s="132"/>
      <c r="AG2731" s="133"/>
      <c r="AH2731" s="133"/>
      <c r="AI2731" s="133"/>
      <c r="AJ2731" s="133"/>
      <c r="AK2731" s="133"/>
      <c r="AL2731" s="133"/>
      <c r="AM2731" s="133"/>
      <c r="AN2731" s="133"/>
      <c r="AO2731" s="133"/>
      <c r="AP2731" s="133"/>
      <c r="AQ2731" s="133"/>
      <c r="AR2731" s="133"/>
      <c r="AS2731" s="124"/>
      <c r="AT2731" s="134"/>
      <c r="AU2731" s="141"/>
    </row>
    <row r="2732" spans="31:47" ht="12">
      <c r="AE2732" s="131"/>
      <c r="AF2732" s="132"/>
      <c r="AG2732" s="133"/>
      <c r="AH2732" s="133"/>
      <c r="AI2732" s="133"/>
      <c r="AJ2732" s="133"/>
      <c r="AK2732" s="133"/>
      <c r="AL2732" s="133"/>
      <c r="AM2732" s="133"/>
      <c r="AN2732" s="133"/>
      <c r="AO2732" s="133"/>
      <c r="AP2732" s="133"/>
      <c r="AQ2732" s="133"/>
      <c r="AR2732" s="133"/>
      <c r="AS2732" s="124"/>
      <c r="AT2732" s="134"/>
      <c r="AU2732" s="141"/>
    </row>
    <row r="2733" spans="31:47" ht="12">
      <c r="AE2733" s="131"/>
      <c r="AF2733" s="132"/>
      <c r="AG2733" s="133"/>
      <c r="AH2733" s="133"/>
      <c r="AI2733" s="133"/>
      <c r="AJ2733" s="133"/>
      <c r="AK2733" s="133"/>
      <c r="AL2733" s="133"/>
      <c r="AM2733" s="133"/>
      <c r="AN2733" s="133"/>
      <c r="AO2733" s="133"/>
      <c r="AP2733" s="133"/>
      <c r="AQ2733" s="133"/>
      <c r="AR2733" s="133"/>
      <c r="AS2733" s="124"/>
      <c r="AT2733" s="134"/>
      <c r="AU2733" s="141"/>
    </row>
    <row r="2734" spans="31:47" ht="12">
      <c r="AE2734" s="131"/>
      <c r="AF2734" s="132"/>
      <c r="AG2734" s="133"/>
      <c r="AH2734" s="133"/>
      <c r="AI2734" s="133"/>
      <c r="AJ2734" s="133"/>
      <c r="AK2734" s="133"/>
      <c r="AL2734" s="133"/>
      <c r="AM2734" s="133"/>
      <c r="AN2734" s="133"/>
      <c r="AO2734" s="133"/>
      <c r="AP2734" s="133"/>
      <c r="AQ2734" s="133"/>
      <c r="AR2734" s="133"/>
      <c r="AS2734" s="124"/>
      <c r="AT2734" s="134"/>
      <c r="AU2734" s="141"/>
    </row>
    <row r="2735" spans="31:47" ht="12">
      <c r="AE2735" s="131"/>
      <c r="AF2735" s="132"/>
      <c r="AG2735" s="133"/>
      <c r="AH2735" s="133"/>
      <c r="AI2735" s="133"/>
      <c r="AJ2735" s="133"/>
      <c r="AK2735" s="133"/>
      <c r="AL2735" s="133"/>
      <c r="AM2735" s="133"/>
      <c r="AN2735" s="133"/>
      <c r="AO2735" s="133"/>
      <c r="AP2735" s="133"/>
      <c r="AQ2735" s="133"/>
      <c r="AR2735" s="133"/>
      <c r="AS2735" s="124"/>
      <c r="AT2735" s="134"/>
      <c r="AU2735" s="141"/>
    </row>
    <row r="2736" spans="31:47" ht="12">
      <c r="AE2736" s="131"/>
      <c r="AF2736" s="132"/>
      <c r="AG2736" s="133"/>
      <c r="AH2736" s="133"/>
      <c r="AI2736" s="133"/>
      <c r="AJ2736" s="133"/>
      <c r="AK2736" s="133"/>
      <c r="AL2736" s="133"/>
      <c r="AM2736" s="133"/>
      <c r="AN2736" s="133"/>
      <c r="AO2736" s="133"/>
      <c r="AP2736" s="133"/>
      <c r="AQ2736" s="133"/>
      <c r="AR2736" s="133"/>
      <c r="AS2736" s="124"/>
      <c r="AT2736" s="134"/>
      <c r="AU2736" s="141"/>
    </row>
    <row r="2737" spans="31:47" ht="12">
      <c r="AE2737" s="131"/>
      <c r="AF2737" s="132"/>
      <c r="AG2737" s="133"/>
      <c r="AH2737" s="133"/>
      <c r="AI2737" s="133"/>
      <c r="AJ2737" s="133"/>
      <c r="AK2737" s="133"/>
      <c r="AL2737" s="133"/>
      <c r="AM2737" s="133"/>
      <c r="AN2737" s="133"/>
      <c r="AO2737" s="133"/>
      <c r="AP2737" s="133"/>
      <c r="AQ2737" s="133"/>
      <c r="AR2737" s="133"/>
      <c r="AS2737" s="124"/>
      <c r="AT2737" s="134"/>
      <c r="AU2737" s="141"/>
    </row>
    <row r="2738" spans="31:47" ht="12">
      <c r="AE2738" s="131"/>
      <c r="AF2738" s="132"/>
      <c r="AG2738" s="133"/>
      <c r="AH2738" s="133"/>
      <c r="AI2738" s="133"/>
      <c r="AJ2738" s="133"/>
      <c r="AK2738" s="133"/>
      <c r="AL2738" s="133"/>
      <c r="AM2738" s="133"/>
      <c r="AN2738" s="133"/>
      <c r="AO2738" s="133"/>
      <c r="AP2738" s="133"/>
      <c r="AQ2738" s="133"/>
      <c r="AR2738" s="133"/>
      <c r="AS2738" s="124"/>
      <c r="AT2738" s="134"/>
      <c r="AU2738" s="141"/>
    </row>
    <row r="2739" spans="31:47" ht="12">
      <c r="AE2739" s="131"/>
      <c r="AF2739" s="132"/>
      <c r="AG2739" s="133"/>
      <c r="AH2739" s="133"/>
      <c r="AI2739" s="133"/>
      <c r="AJ2739" s="133"/>
      <c r="AK2739" s="133"/>
      <c r="AL2739" s="133"/>
      <c r="AM2739" s="133"/>
      <c r="AN2739" s="133"/>
      <c r="AO2739" s="133"/>
      <c r="AP2739" s="133"/>
      <c r="AQ2739" s="133"/>
      <c r="AR2739" s="133"/>
      <c r="AS2739" s="124"/>
      <c r="AT2739" s="134"/>
      <c r="AU2739" s="141"/>
    </row>
    <row r="2740" spans="31:47" ht="12">
      <c r="AE2740" s="131"/>
      <c r="AF2740" s="132"/>
      <c r="AG2740" s="133"/>
      <c r="AH2740" s="133"/>
      <c r="AI2740" s="133"/>
      <c r="AJ2740" s="133"/>
      <c r="AK2740" s="133"/>
      <c r="AL2740" s="133"/>
      <c r="AM2740" s="133"/>
      <c r="AN2740" s="133"/>
      <c r="AO2740" s="133"/>
      <c r="AP2740" s="133"/>
      <c r="AQ2740" s="133"/>
      <c r="AR2740" s="133"/>
      <c r="AS2740" s="124"/>
      <c r="AT2740" s="134"/>
      <c r="AU2740" s="141"/>
    </row>
    <row r="2741" spans="31:47" ht="12">
      <c r="AE2741" s="131"/>
      <c r="AF2741" s="132"/>
      <c r="AG2741" s="133"/>
      <c r="AH2741" s="133"/>
      <c r="AI2741" s="133"/>
      <c r="AJ2741" s="133"/>
      <c r="AK2741" s="133"/>
      <c r="AL2741" s="133"/>
      <c r="AM2741" s="133"/>
      <c r="AN2741" s="133"/>
      <c r="AO2741" s="133"/>
      <c r="AP2741" s="133"/>
      <c r="AQ2741" s="133"/>
      <c r="AR2741" s="133"/>
      <c r="AS2741" s="124"/>
      <c r="AT2741" s="134"/>
      <c r="AU2741" s="141"/>
    </row>
    <row r="2742" spans="31:47" ht="12">
      <c r="AE2742" s="131"/>
      <c r="AF2742" s="132"/>
      <c r="AG2742" s="133"/>
      <c r="AH2742" s="133"/>
      <c r="AI2742" s="133"/>
      <c r="AJ2742" s="133"/>
      <c r="AK2742" s="133"/>
      <c r="AL2742" s="133"/>
      <c r="AM2742" s="133"/>
      <c r="AN2742" s="133"/>
      <c r="AO2742" s="133"/>
      <c r="AP2742" s="133"/>
      <c r="AQ2742" s="133"/>
      <c r="AR2742" s="133"/>
      <c r="AS2742" s="124"/>
      <c r="AT2742" s="134"/>
      <c r="AU2742" s="141"/>
    </row>
    <row r="2743" spans="31:47" ht="12">
      <c r="AE2743" s="131"/>
      <c r="AF2743" s="132"/>
      <c r="AG2743" s="133"/>
      <c r="AH2743" s="133"/>
      <c r="AI2743" s="133"/>
      <c r="AJ2743" s="133"/>
      <c r="AK2743" s="133"/>
      <c r="AL2743" s="133"/>
      <c r="AM2743" s="133"/>
      <c r="AN2743" s="133"/>
      <c r="AO2743" s="133"/>
      <c r="AP2743" s="133"/>
      <c r="AQ2743" s="133"/>
      <c r="AR2743" s="133"/>
      <c r="AS2743" s="124"/>
      <c r="AT2743" s="134"/>
      <c r="AU2743" s="141"/>
    </row>
    <row r="2744" spans="31:47" ht="12">
      <c r="AE2744" s="131"/>
      <c r="AF2744" s="132"/>
      <c r="AG2744" s="133"/>
      <c r="AH2744" s="133"/>
      <c r="AI2744" s="133"/>
      <c r="AJ2744" s="133"/>
      <c r="AK2744" s="133"/>
      <c r="AL2744" s="133"/>
      <c r="AM2744" s="133"/>
      <c r="AN2744" s="133"/>
      <c r="AO2744" s="133"/>
      <c r="AP2744" s="133"/>
      <c r="AQ2744" s="133"/>
      <c r="AR2744" s="133"/>
      <c r="AS2744" s="124"/>
      <c r="AT2744" s="134"/>
      <c r="AU2744" s="141"/>
    </row>
    <row r="2745" spans="31:47" ht="12">
      <c r="AE2745" s="131"/>
      <c r="AF2745" s="132"/>
      <c r="AG2745" s="133"/>
      <c r="AH2745" s="133"/>
      <c r="AI2745" s="133"/>
      <c r="AJ2745" s="133"/>
      <c r="AK2745" s="133"/>
      <c r="AL2745" s="133"/>
      <c r="AM2745" s="133"/>
      <c r="AN2745" s="133"/>
      <c r="AO2745" s="133"/>
      <c r="AP2745" s="133"/>
      <c r="AQ2745" s="133"/>
      <c r="AR2745" s="133"/>
      <c r="AS2745" s="124"/>
      <c r="AT2745" s="134"/>
      <c r="AU2745" s="141"/>
    </row>
    <row r="2746" spans="31:47" ht="12">
      <c r="AE2746" s="131"/>
      <c r="AF2746" s="132"/>
      <c r="AG2746" s="133"/>
      <c r="AH2746" s="133"/>
      <c r="AI2746" s="133"/>
      <c r="AJ2746" s="133"/>
      <c r="AK2746" s="133"/>
      <c r="AL2746" s="133"/>
      <c r="AM2746" s="133"/>
      <c r="AN2746" s="133"/>
      <c r="AO2746" s="133"/>
      <c r="AP2746" s="133"/>
      <c r="AQ2746" s="133"/>
      <c r="AR2746" s="133"/>
      <c r="AS2746" s="124"/>
      <c r="AT2746" s="134"/>
      <c r="AU2746" s="141"/>
    </row>
    <row r="2747" spans="31:47" ht="12">
      <c r="AE2747" s="131"/>
      <c r="AF2747" s="132"/>
      <c r="AG2747" s="133"/>
      <c r="AH2747" s="133"/>
      <c r="AI2747" s="133"/>
      <c r="AJ2747" s="133"/>
      <c r="AK2747" s="133"/>
      <c r="AL2747" s="133"/>
      <c r="AM2747" s="133"/>
      <c r="AN2747" s="133"/>
      <c r="AO2747" s="133"/>
      <c r="AP2747" s="133"/>
      <c r="AQ2747" s="133"/>
      <c r="AR2747" s="133"/>
      <c r="AS2747" s="124"/>
      <c r="AT2747" s="134"/>
      <c r="AU2747" s="141"/>
    </row>
    <row r="2748" spans="31:47" ht="12">
      <c r="AE2748" s="131"/>
      <c r="AF2748" s="132"/>
      <c r="AG2748" s="133"/>
      <c r="AH2748" s="133"/>
      <c r="AI2748" s="133"/>
      <c r="AJ2748" s="133"/>
      <c r="AK2748" s="133"/>
      <c r="AL2748" s="133"/>
      <c r="AM2748" s="133"/>
      <c r="AN2748" s="133"/>
      <c r="AO2748" s="133"/>
      <c r="AP2748" s="133"/>
      <c r="AQ2748" s="133"/>
      <c r="AR2748" s="133"/>
      <c r="AS2748" s="124"/>
      <c r="AT2748" s="134"/>
      <c r="AU2748" s="141"/>
    </row>
    <row r="2749" spans="31:47" ht="12">
      <c r="AE2749" s="131"/>
      <c r="AF2749" s="132"/>
      <c r="AG2749" s="133"/>
      <c r="AH2749" s="133"/>
      <c r="AI2749" s="133"/>
      <c r="AJ2749" s="133"/>
      <c r="AK2749" s="133"/>
      <c r="AL2749" s="133"/>
      <c r="AM2749" s="133"/>
      <c r="AN2749" s="133"/>
      <c r="AO2749" s="133"/>
      <c r="AP2749" s="133"/>
      <c r="AQ2749" s="133"/>
      <c r="AR2749" s="133"/>
      <c r="AS2749" s="124"/>
      <c r="AT2749" s="134"/>
      <c r="AU2749" s="141"/>
    </row>
    <row r="2750" spans="31:47" ht="12">
      <c r="AE2750" s="131"/>
      <c r="AF2750" s="132"/>
      <c r="AG2750" s="133"/>
      <c r="AH2750" s="133"/>
      <c r="AI2750" s="133"/>
      <c r="AJ2750" s="133"/>
      <c r="AK2750" s="133"/>
      <c r="AL2750" s="133"/>
      <c r="AM2750" s="133"/>
      <c r="AN2750" s="133"/>
      <c r="AO2750" s="133"/>
      <c r="AP2750" s="133"/>
      <c r="AQ2750" s="133"/>
      <c r="AR2750" s="133"/>
      <c r="AS2750" s="124"/>
      <c r="AT2750" s="134"/>
      <c r="AU2750" s="141"/>
    </row>
    <row r="2751" spans="31:47" ht="12">
      <c r="AE2751" s="131"/>
      <c r="AF2751" s="132"/>
      <c r="AG2751" s="133"/>
      <c r="AH2751" s="133"/>
      <c r="AI2751" s="133"/>
      <c r="AJ2751" s="133"/>
      <c r="AK2751" s="133"/>
      <c r="AL2751" s="133"/>
      <c r="AM2751" s="133"/>
      <c r="AN2751" s="133"/>
      <c r="AO2751" s="133"/>
      <c r="AP2751" s="133"/>
      <c r="AQ2751" s="133"/>
      <c r="AR2751" s="133"/>
      <c r="AS2751" s="124"/>
      <c r="AT2751" s="134"/>
      <c r="AU2751" s="141"/>
    </row>
    <row r="2752" spans="31:47" ht="12">
      <c r="AE2752" s="131"/>
      <c r="AF2752" s="132"/>
      <c r="AG2752" s="133"/>
      <c r="AH2752" s="133"/>
      <c r="AI2752" s="133"/>
      <c r="AJ2752" s="133"/>
      <c r="AK2752" s="133"/>
      <c r="AL2752" s="133"/>
      <c r="AM2752" s="133"/>
      <c r="AN2752" s="133"/>
      <c r="AO2752" s="133"/>
      <c r="AP2752" s="133"/>
      <c r="AQ2752" s="133"/>
      <c r="AR2752" s="133"/>
      <c r="AS2752" s="124"/>
      <c r="AT2752" s="134"/>
      <c r="AU2752" s="141"/>
    </row>
    <row r="2753" spans="31:47" ht="12">
      <c r="AE2753" s="131"/>
      <c r="AF2753" s="132"/>
      <c r="AG2753" s="133"/>
      <c r="AH2753" s="133"/>
      <c r="AI2753" s="133"/>
      <c r="AJ2753" s="133"/>
      <c r="AK2753" s="133"/>
      <c r="AL2753" s="133"/>
      <c r="AM2753" s="133"/>
      <c r="AN2753" s="133"/>
      <c r="AO2753" s="133"/>
      <c r="AP2753" s="133"/>
      <c r="AQ2753" s="133"/>
      <c r="AR2753" s="133"/>
      <c r="AS2753" s="124"/>
      <c r="AT2753" s="134"/>
      <c r="AU2753" s="141"/>
    </row>
    <row r="2754" spans="31:47" ht="12">
      <c r="AE2754" s="131"/>
      <c r="AF2754" s="132"/>
      <c r="AG2754" s="133"/>
      <c r="AH2754" s="133"/>
      <c r="AI2754" s="133"/>
      <c r="AJ2754" s="133"/>
      <c r="AK2754" s="133"/>
      <c r="AL2754" s="133"/>
      <c r="AM2754" s="133"/>
      <c r="AN2754" s="133"/>
      <c r="AO2754" s="133"/>
      <c r="AP2754" s="133"/>
      <c r="AQ2754" s="133"/>
      <c r="AR2754" s="133"/>
      <c r="AS2754" s="124"/>
      <c r="AT2754" s="134"/>
      <c r="AU2754" s="141"/>
    </row>
    <row r="2755" spans="31:47" ht="12">
      <c r="AE2755" s="131"/>
      <c r="AF2755" s="132"/>
      <c r="AG2755" s="133"/>
      <c r="AH2755" s="133"/>
      <c r="AI2755" s="133"/>
      <c r="AJ2755" s="133"/>
      <c r="AK2755" s="133"/>
      <c r="AL2755" s="133"/>
      <c r="AM2755" s="133"/>
      <c r="AN2755" s="133"/>
      <c r="AO2755" s="133"/>
      <c r="AP2755" s="133"/>
      <c r="AQ2755" s="133"/>
      <c r="AR2755" s="133"/>
      <c r="AS2755" s="124"/>
      <c r="AT2755" s="134"/>
      <c r="AU2755" s="141"/>
    </row>
    <row r="2756" spans="31:47" ht="12">
      <c r="AE2756" s="131"/>
      <c r="AF2756" s="132"/>
      <c r="AG2756" s="133"/>
      <c r="AH2756" s="133"/>
      <c r="AI2756" s="133"/>
      <c r="AJ2756" s="133"/>
      <c r="AK2756" s="133"/>
      <c r="AL2756" s="133"/>
      <c r="AM2756" s="133"/>
      <c r="AN2756" s="133"/>
      <c r="AO2756" s="133"/>
      <c r="AP2756" s="133"/>
      <c r="AQ2756" s="133"/>
      <c r="AR2756" s="133"/>
      <c r="AS2756" s="124"/>
      <c r="AT2756" s="134"/>
      <c r="AU2756" s="141"/>
    </row>
    <row r="2757" spans="31:47" ht="12">
      <c r="AE2757" s="131"/>
      <c r="AF2757" s="132"/>
      <c r="AG2757" s="133"/>
      <c r="AH2757" s="133"/>
      <c r="AI2757" s="133"/>
      <c r="AJ2757" s="133"/>
      <c r="AK2757" s="133"/>
      <c r="AL2757" s="133"/>
      <c r="AM2757" s="133"/>
      <c r="AN2757" s="133"/>
      <c r="AO2757" s="133"/>
      <c r="AP2757" s="133"/>
      <c r="AQ2757" s="133"/>
      <c r="AR2757" s="133"/>
      <c r="AS2757" s="124"/>
      <c r="AT2757" s="134"/>
      <c r="AU2757" s="141"/>
    </row>
    <row r="2758" spans="31:47" ht="12">
      <c r="AE2758" s="131"/>
      <c r="AF2758" s="132"/>
      <c r="AG2758" s="133"/>
      <c r="AH2758" s="133"/>
      <c r="AI2758" s="133"/>
      <c r="AJ2758" s="133"/>
      <c r="AK2758" s="133"/>
      <c r="AL2758" s="133"/>
      <c r="AM2758" s="133"/>
      <c r="AN2758" s="133"/>
      <c r="AO2758" s="133"/>
      <c r="AP2758" s="133"/>
      <c r="AQ2758" s="133"/>
      <c r="AR2758" s="133"/>
      <c r="AS2758" s="124"/>
      <c r="AT2758" s="134"/>
      <c r="AU2758" s="141"/>
    </row>
    <row r="2759" spans="31:47" ht="12">
      <c r="AE2759" s="131"/>
      <c r="AF2759" s="132"/>
      <c r="AG2759" s="133"/>
      <c r="AH2759" s="133"/>
      <c r="AI2759" s="133"/>
      <c r="AJ2759" s="133"/>
      <c r="AK2759" s="133"/>
      <c r="AL2759" s="133"/>
      <c r="AM2759" s="133"/>
      <c r="AN2759" s="133"/>
      <c r="AO2759" s="133"/>
      <c r="AP2759" s="133"/>
      <c r="AQ2759" s="133"/>
      <c r="AR2759" s="133"/>
      <c r="AS2759" s="124"/>
      <c r="AT2759" s="134"/>
      <c r="AU2759" s="141"/>
    </row>
    <row r="2760" spans="31:47" ht="12">
      <c r="AE2760" s="131"/>
      <c r="AF2760" s="132"/>
      <c r="AG2760" s="133"/>
      <c r="AH2760" s="133"/>
      <c r="AI2760" s="133"/>
      <c r="AJ2760" s="133"/>
      <c r="AK2760" s="133"/>
      <c r="AL2760" s="133"/>
      <c r="AM2760" s="133"/>
      <c r="AN2760" s="133"/>
      <c r="AO2760" s="133"/>
      <c r="AP2760" s="133"/>
      <c r="AQ2760" s="133"/>
      <c r="AR2760" s="133"/>
      <c r="AS2760" s="124"/>
      <c r="AT2760" s="134"/>
      <c r="AU2760" s="141"/>
    </row>
    <row r="2761" spans="31:47" ht="12">
      <c r="AE2761" s="131"/>
      <c r="AF2761" s="132"/>
      <c r="AG2761" s="133"/>
      <c r="AH2761" s="133"/>
      <c r="AI2761" s="133"/>
      <c r="AJ2761" s="133"/>
      <c r="AK2761" s="133"/>
      <c r="AL2761" s="133"/>
      <c r="AM2761" s="133"/>
      <c r="AN2761" s="133"/>
      <c r="AO2761" s="133"/>
      <c r="AP2761" s="133"/>
      <c r="AQ2761" s="133"/>
      <c r="AR2761" s="133"/>
      <c r="AS2761" s="124"/>
      <c r="AT2761" s="134"/>
      <c r="AU2761" s="141"/>
    </row>
    <row r="2762" spans="31:47" ht="12">
      <c r="AE2762" s="131"/>
      <c r="AF2762" s="132"/>
      <c r="AG2762" s="133"/>
      <c r="AH2762" s="133"/>
      <c r="AI2762" s="133"/>
      <c r="AJ2762" s="133"/>
      <c r="AK2762" s="133"/>
      <c r="AL2762" s="133"/>
      <c r="AM2762" s="133"/>
      <c r="AN2762" s="133"/>
      <c r="AO2762" s="133"/>
      <c r="AP2762" s="133"/>
      <c r="AQ2762" s="133"/>
      <c r="AR2762" s="133"/>
      <c r="AS2762" s="124"/>
      <c r="AT2762" s="134"/>
      <c r="AU2762" s="141"/>
    </row>
    <row r="2763" spans="31:47" ht="12">
      <c r="AE2763" s="131"/>
      <c r="AF2763" s="132"/>
      <c r="AG2763" s="133"/>
      <c r="AH2763" s="133"/>
      <c r="AI2763" s="133"/>
      <c r="AJ2763" s="133"/>
      <c r="AK2763" s="133"/>
      <c r="AL2763" s="133"/>
      <c r="AM2763" s="133"/>
      <c r="AN2763" s="133"/>
      <c r="AO2763" s="133"/>
      <c r="AP2763" s="133"/>
      <c r="AQ2763" s="133"/>
      <c r="AR2763" s="133"/>
      <c r="AS2763" s="124"/>
      <c r="AT2763" s="134"/>
      <c r="AU2763" s="141"/>
    </row>
    <row r="2764" spans="31:47" ht="12">
      <c r="AE2764" s="131"/>
      <c r="AF2764" s="132"/>
      <c r="AG2764" s="133"/>
      <c r="AH2764" s="133"/>
      <c r="AI2764" s="133"/>
      <c r="AJ2764" s="133"/>
      <c r="AK2764" s="133"/>
      <c r="AL2764" s="133"/>
      <c r="AM2764" s="133"/>
      <c r="AN2764" s="133"/>
      <c r="AO2764" s="133"/>
      <c r="AP2764" s="133"/>
      <c r="AQ2764" s="133"/>
      <c r="AR2764" s="133"/>
      <c r="AS2764" s="124"/>
      <c r="AT2764" s="134"/>
      <c r="AU2764" s="141"/>
    </row>
    <row r="2765" spans="31:47" ht="12">
      <c r="AE2765" s="131"/>
      <c r="AF2765" s="132"/>
      <c r="AG2765" s="133"/>
      <c r="AH2765" s="133"/>
      <c r="AI2765" s="133"/>
      <c r="AJ2765" s="133"/>
      <c r="AK2765" s="133"/>
      <c r="AL2765" s="133"/>
      <c r="AM2765" s="133"/>
      <c r="AN2765" s="133"/>
      <c r="AO2765" s="133"/>
      <c r="AP2765" s="133"/>
      <c r="AQ2765" s="133"/>
      <c r="AR2765" s="133"/>
      <c r="AS2765" s="124"/>
      <c r="AT2765" s="134"/>
      <c r="AU2765" s="141"/>
    </row>
    <row r="2766" spans="31:47" ht="12">
      <c r="AE2766" s="131"/>
      <c r="AF2766" s="132"/>
      <c r="AG2766" s="133"/>
      <c r="AH2766" s="133"/>
      <c r="AI2766" s="133"/>
      <c r="AJ2766" s="133"/>
      <c r="AK2766" s="133"/>
      <c r="AL2766" s="133"/>
      <c r="AM2766" s="133"/>
      <c r="AN2766" s="133"/>
      <c r="AO2766" s="133"/>
      <c r="AP2766" s="133"/>
      <c r="AQ2766" s="133"/>
      <c r="AR2766" s="133"/>
      <c r="AS2766" s="124"/>
      <c r="AT2766" s="134"/>
      <c r="AU2766" s="141"/>
    </row>
    <row r="2767" spans="31:47" ht="12">
      <c r="AE2767" s="131"/>
      <c r="AF2767" s="132"/>
      <c r="AG2767" s="133"/>
      <c r="AH2767" s="133"/>
      <c r="AI2767" s="133"/>
      <c r="AJ2767" s="133"/>
      <c r="AK2767" s="133"/>
      <c r="AL2767" s="133"/>
      <c r="AM2767" s="133"/>
      <c r="AN2767" s="133"/>
      <c r="AO2767" s="133"/>
      <c r="AP2767" s="133"/>
      <c r="AQ2767" s="133"/>
      <c r="AR2767" s="133"/>
      <c r="AS2767" s="124"/>
      <c r="AT2767" s="134"/>
      <c r="AU2767" s="141"/>
    </row>
    <row r="2768" spans="31:47" ht="12">
      <c r="AE2768" s="131"/>
      <c r="AF2768" s="132"/>
      <c r="AG2768" s="133"/>
      <c r="AH2768" s="133"/>
      <c r="AI2768" s="133"/>
      <c r="AJ2768" s="133"/>
      <c r="AK2768" s="133"/>
      <c r="AL2768" s="133"/>
      <c r="AM2768" s="133"/>
      <c r="AN2768" s="133"/>
      <c r="AO2768" s="133"/>
      <c r="AP2768" s="133"/>
      <c r="AQ2768" s="133"/>
      <c r="AR2768" s="133"/>
      <c r="AS2768" s="124"/>
      <c r="AT2768" s="134"/>
      <c r="AU2768" s="141"/>
    </row>
    <row r="2769" spans="31:47" ht="12">
      <c r="AE2769" s="131"/>
      <c r="AF2769" s="132"/>
      <c r="AG2769" s="133"/>
      <c r="AH2769" s="133"/>
      <c r="AI2769" s="133"/>
      <c r="AJ2769" s="133"/>
      <c r="AK2769" s="133"/>
      <c r="AL2769" s="133"/>
      <c r="AM2769" s="133"/>
      <c r="AN2769" s="133"/>
      <c r="AO2769" s="133"/>
      <c r="AP2769" s="133"/>
      <c r="AQ2769" s="133"/>
      <c r="AR2769" s="133"/>
      <c r="AS2769" s="124"/>
      <c r="AT2769" s="134"/>
      <c r="AU2769" s="141"/>
    </row>
    <row r="2770" spans="31:47" ht="12">
      <c r="AE2770" s="131"/>
      <c r="AF2770" s="132"/>
      <c r="AG2770" s="133"/>
      <c r="AH2770" s="133"/>
      <c r="AI2770" s="133"/>
      <c r="AJ2770" s="133"/>
      <c r="AK2770" s="133"/>
      <c r="AL2770" s="133"/>
      <c r="AM2770" s="133"/>
      <c r="AN2770" s="133"/>
      <c r="AO2770" s="133"/>
      <c r="AP2770" s="133"/>
      <c r="AQ2770" s="133"/>
      <c r="AR2770" s="133"/>
      <c r="AS2770" s="124"/>
      <c r="AT2770" s="134"/>
      <c r="AU2770" s="141"/>
    </row>
    <row r="2771" spans="31:47" ht="12">
      <c r="AE2771" s="131"/>
      <c r="AF2771" s="132"/>
      <c r="AG2771" s="133"/>
      <c r="AH2771" s="133"/>
      <c r="AI2771" s="133"/>
      <c r="AJ2771" s="133"/>
      <c r="AK2771" s="133"/>
      <c r="AL2771" s="133"/>
      <c r="AM2771" s="133"/>
      <c r="AN2771" s="133"/>
      <c r="AO2771" s="133"/>
      <c r="AP2771" s="133"/>
      <c r="AQ2771" s="133"/>
      <c r="AR2771" s="133"/>
      <c r="AS2771" s="124"/>
      <c r="AT2771" s="134"/>
      <c r="AU2771" s="141"/>
    </row>
    <row r="2772" spans="31:47" ht="12">
      <c r="AE2772" s="131"/>
      <c r="AF2772" s="132"/>
      <c r="AG2772" s="133"/>
      <c r="AH2772" s="133"/>
      <c r="AI2772" s="133"/>
      <c r="AJ2772" s="133"/>
      <c r="AK2772" s="133"/>
      <c r="AL2772" s="133"/>
      <c r="AM2772" s="133"/>
      <c r="AN2772" s="133"/>
      <c r="AO2772" s="133"/>
      <c r="AP2772" s="133"/>
      <c r="AQ2772" s="133"/>
      <c r="AR2772" s="133"/>
      <c r="AS2772" s="124"/>
      <c r="AT2772" s="134"/>
      <c r="AU2772" s="141"/>
    </row>
    <row r="2773" spans="31:47" ht="12">
      <c r="AE2773" s="131"/>
      <c r="AF2773" s="132"/>
      <c r="AG2773" s="133"/>
      <c r="AH2773" s="133"/>
      <c r="AI2773" s="133"/>
      <c r="AJ2773" s="133"/>
      <c r="AK2773" s="133"/>
      <c r="AL2773" s="133"/>
      <c r="AM2773" s="133"/>
      <c r="AN2773" s="133"/>
      <c r="AO2773" s="133"/>
      <c r="AP2773" s="133"/>
      <c r="AQ2773" s="133"/>
      <c r="AR2773" s="133"/>
      <c r="AS2773" s="124"/>
      <c r="AT2773" s="134"/>
      <c r="AU2773" s="141"/>
    </row>
    <row r="2774" spans="31:47" ht="12">
      <c r="AE2774" s="131"/>
      <c r="AF2774" s="132"/>
      <c r="AG2774" s="133"/>
      <c r="AH2774" s="133"/>
      <c r="AI2774" s="133"/>
      <c r="AJ2774" s="133"/>
      <c r="AK2774" s="133"/>
      <c r="AL2774" s="133"/>
      <c r="AM2774" s="133"/>
      <c r="AN2774" s="133"/>
      <c r="AO2774" s="133"/>
      <c r="AP2774" s="133"/>
      <c r="AQ2774" s="133"/>
      <c r="AR2774" s="133"/>
      <c r="AS2774" s="124"/>
      <c r="AT2774" s="134"/>
      <c r="AU2774" s="141"/>
    </row>
    <row r="2775" spans="31:47" ht="12">
      <c r="AE2775" s="131"/>
      <c r="AF2775" s="132"/>
      <c r="AG2775" s="133"/>
      <c r="AH2775" s="133"/>
      <c r="AI2775" s="133"/>
      <c r="AJ2775" s="133"/>
      <c r="AK2775" s="133"/>
      <c r="AL2775" s="133"/>
      <c r="AM2775" s="133"/>
      <c r="AN2775" s="133"/>
      <c r="AO2775" s="133"/>
      <c r="AP2775" s="133"/>
      <c r="AQ2775" s="133"/>
      <c r="AR2775" s="133"/>
      <c r="AS2775" s="124"/>
      <c r="AT2775" s="134"/>
      <c r="AU2775" s="141"/>
    </row>
    <row r="2776" spans="31:47" ht="12">
      <c r="AE2776" s="131"/>
      <c r="AF2776" s="132"/>
      <c r="AG2776" s="133"/>
      <c r="AH2776" s="133"/>
      <c r="AI2776" s="133"/>
      <c r="AJ2776" s="133"/>
      <c r="AK2776" s="133"/>
      <c r="AL2776" s="133"/>
      <c r="AM2776" s="133"/>
      <c r="AN2776" s="133"/>
      <c r="AO2776" s="133"/>
      <c r="AP2776" s="133"/>
      <c r="AQ2776" s="133"/>
      <c r="AR2776" s="133"/>
      <c r="AS2776" s="124"/>
      <c r="AT2776" s="134"/>
      <c r="AU2776" s="141"/>
    </row>
    <row r="2777" spans="31:47" ht="12">
      <c r="AE2777" s="131"/>
      <c r="AF2777" s="132"/>
      <c r="AG2777" s="133"/>
      <c r="AH2777" s="133"/>
      <c r="AI2777" s="133"/>
      <c r="AJ2777" s="133"/>
      <c r="AK2777" s="133"/>
      <c r="AL2777" s="133"/>
      <c r="AM2777" s="133"/>
      <c r="AN2777" s="133"/>
      <c r="AO2777" s="133"/>
      <c r="AP2777" s="133"/>
      <c r="AQ2777" s="133"/>
      <c r="AR2777" s="133"/>
      <c r="AS2777" s="124"/>
      <c r="AT2777" s="134"/>
      <c r="AU2777" s="141"/>
    </row>
    <row r="2778" spans="31:47" ht="12">
      <c r="AE2778" s="131"/>
      <c r="AF2778" s="132"/>
      <c r="AG2778" s="133"/>
      <c r="AH2778" s="133"/>
      <c r="AI2778" s="133"/>
      <c r="AJ2778" s="133"/>
      <c r="AK2778" s="133"/>
      <c r="AL2778" s="133"/>
      <c r="AM2778" s="133"/>
      <c r="AN2778" s="133"/>
      <c r="AO2778" s="133"/>
      <c r="AP2778" s="133"/>
      <c r="AQ2778" s="133"/>
      <c r="AR2778" s="133"/>
      <c r="AS2778" s="124"/>
      <c r="AT2778" s="134"/>
      <c r="AU2778" s="141"/>
    </row>
    <row r="2779" spans="31:47" ht="12">
      <c r="AE2779" s="131"/>
      <c r="AF2779" s="132"/>
      <c r="AG2779" s="133"/>
      <c r="AH2779" s="133"/>
      <c r="AI2779" s="133"/>
      <c r="AJ2779" s="133"/>
      <c r="AK2779" s="133"/>
      <c r="AL2779" s="133"/>
      <c r="AM2779" s="133"/>
      <c r="AN2779" s="133"/>
      <c r="AO2779" s="133"/>
      <c r="AP2779" s="133"/>
      <c r="AQ2779" s="133"/>
      <c r="AR2779" s="133"/>
      <c r="AS2779" s="124"/>
      <c r="AT2779" s="134"/>
      <c r="AU2779" s="141"/>
    </row>
    <row r="2780" spans="31:47" ht="12">
      <c r="AE2780" s="131"/>
      <c r="AF2780" s="132"/>
      <c r="AG2780" s="133"/>
      <c r="AH2780" s="133"/>
      <c r="AI2780" s="133"/>
      <c r="AJ2780" s="133"/>
      <c r="AK2780" s="133"/>
      <c r="AL2780" s="133"/>
      <c r="AM2780" s="133"/>
      <c r="AN2780" s="133"/>
      <c r="AO2780" s="133"/>
      <c r="AP2780" s="133"/>
      <c r="AQ2780" s="133"/>
      <c r="AR2780" s="133"/>
      <c r="AS2780" s="124"/>
      <c r="AT2780" s="134"/>
      <c r="AU2780" s="141"/>
    </row>
    <row r="2781" spans="31:47" ht="12">
      <c r="AE2781" s="131"/>
      <c r="AF2781" s="132"/>
      <c r="AG2781" s="133"/>
      <c r="AH2781" s="133"/>
      <c r="AI2781" s="133"/>
      <c r="AJ2781" s="133"/>
      <c r="AK2781" s="133"/>
      <c r="AL2781" s="133"/>
      <c r="AM2781" s="133"/>
      <c r="AN2781" s="133"/>
      <c r="AO2781" s="133"/>
      <c r="AP2781" s="133"/>
      <c r="AQ2781" s="133"/>
      <c r="AR2781" s="133"/>
      <c r="AS2781" s="124"/>
      <c r="AT2781" s="134"/>
      <c r="AU2781" s="141"/>
    </row>
    <row r="2782" spans="31:47" ht="12">
      <c r="AE2782" s="131"/>
      <c r="AF2782" s="132"/>
      <c r="AG2782" s="133"/>
      <c r="AH2782" s="133"/>
      <c r="AI2782" s="133"/>
      <c r="AJ2782" s="133"/>
      <c r="AK2782" s="133"/>
      <c r="AL2782" s="133"/>
      <c r="AM2782" s="133"/>
      <c r="AN2782" s="133"/>
      <c r="AO2782" s="133"/>
      <c r="AP2782" s="133"/>
      <c r="AQ2782" s="133"/>
      <c r="AR2782" s="133"/>
      <c r="AS2782" s="124"/>
      <c r="AT2782" s="134"/>
      <c r="AU2782" s="141"/>
    </row>
    <row r="2783" spans="31:47" ht="12">
      <c r="AE2783" s="131"/>
      <c r="AF2783" s="132"/>
      <c r="AG2783" s="133"/>
      <c r="AH2783" s="133"/>
      <c r="AI2783" s="133"/>
      <c r="AJ2783" s="133"/>
      <c r="AK2783" s="133"/>
      <c r="AL2783" s="133"/>
      <c r="AM2783" s="133"/>
      <c r="AN2783" s="133"/>
      <c r="AO2783" s="133"/>
      <c r="AP2783" s="133"/>
      <c r="AQ2783" s="133"/>
      <c r="AR2783" s="133"/>
      <c r="AS2783" s="124"/>
      <c r="AT2783" s="134"/>
      <c r="AU2783" s="141"/>
    </row>
    <row r="2784" spans="31:47" ht="12">
      <c r="AE2784" s="131"/>
      <c r="AF2784" s="132"/>
      <c r="AG2784" s="133"/>
      <c r="AH2784" s="133"/>
      <c r="AI2784" s="133"/>
      <c r="AJ2784" s="133"/>
      <c r="AK2784" s="133"/>
      <c r="AL2784" s="133"/>
      <c r="AM2784" s="133"/>
      <c r="AN2784" s="133"/>
      <c r="AO2784" s="133"/>
      <c r="AP2784" s="133"/>
      <c r="AQ2784" s="133"/>
      <c r="AR2784" s="133"/>
      <c r="AS2784" s="124"/>
      <c r="AT2784" s="134"/>
      <c r="AU2784" s="141"/>
    </row>
    <row r="2785" spans="31:47" ht="12">
      <c r="AE2785" s="131"/>
      <c r="AF2785" s="132"/>
      <c r="AG2785" s="133"/>
      <c r="AH2785" s="133"/>
      <c r="AI2785" s="133"/>
      <c r="AJ2785" s="133"/>
      <c r="AK2785" s="133"/>
      <c r="AL2785" s="133"/>
      <c r="AM2785" s="133"/>
      <c r="AN2785" s="133"/>
      <c r="AO2785" s="133"/>
      <c r="AP2785" s="133"/>
      <c r="AQ2785" s="133"/>
      <c r="AR2785" s="133"/>
      <c r="AS2785" s="124"/>
      <c r="AT2785" s="134"/>
      <c r="AU2785" s="141"/>
    </row>
    <row r="2786" spans="31:47" ht="12">
      <c r="AE2786" s="131"/>
      <c r="AF2786" s="132"/>
      <c r="AG2786" s="133"/>
      <c r="AH2786" s="133"/>
      <c r="AI2786" s="133"/>
      <c r="AJ2786" s="133"/>
      <c r="AK2786" s="133"/>
      <c r="AL2786" s="133"/>
      <c r="AM2786" s="133"/>
      <c r="AN2786" s="133"/>
      <c r="AO2786" s="133"/>
      <c r="AP2786" s="133"/>
      <c r="AQ2786" s="133"/>
      <c r="AR2786" s="133"/>
      <c r="AS2786" s="124"/>
      <c r="AT2786" s="134"/>
      <c r="AU2786" s="141"/>
    </row>
    <row r="2787" spans="31:47" ht="12">
      <c r="AE2787" s="131"/>
      <c r="AF2787" s="132"/>
      <c r="AG2787" s="133"/>
      <c r="AH2787" s="133"/>
      <c r="AI2787" s="133"/>
      <c r="AJ2787" s="133"/>
      <c r="AK2787" s="133"/>
      <c r="AL2787" s="133"/>
      <c r="AM2787" s="133"/>
      <c r="AN2787" s="133"/>
      <c r="AO2787" s="133"/>
      <c r="AP2787" s="133"/>
      <c r="AQ2787" s="133"/>
      <c r="AR2787" s="133"/>
      <c r="AS2787" s="124"/>
      <c r="AT2787" s="134"/>
      <c r="AU2787" s="141"/>
    </row>
    <row r="2788" spans="31:47" ht="12">
      <c r="AE2788" s="131"/>
      <c r="AF2788" s="132"/>
      <c r="AG2788" s="133"/>
      <c r="AH2788" s="133"/>
      <c r="AI2788" s="133"/>
      <c r="AJ2788" s="133"/>
      <c r="AK2788" s="133"/>
      <c r="AL2788" s="133"/>
      <c r="AM2788" s="133"/>
      <c r="AN2788" s="133"/>
      <c r="AO2788" s="133"/>
      <c r="AP2788" s="133"/>
      <c r="AQ2788" s="133"/>
      <c r="AR2788" s="133"/>
      <c r="AS2788" s="124"/>
      <c r="AT2788" s="134"/>
      <c r="AU2788" s="141"/>
    </row>
    <row r="2789" spans="31:47" ht="12">
      <c r="AE2789" s="131"/>
      <c r="AF2789" s="132"/>
      <c r="AG2789" s="133"/>
      <c r="AH2789" s="133"/>
      <c r="AI2789" s="133"/>
      <c r="AJ2789" s="133"/>
      <c r="AK2789" s="133"/>
      <c r="AL2789" s="133"/>
      <c r="AM2789" s="133"/>
      <c r="AN2789" s="133"/>
      <c r="AO2789" s="133"/>
      <c r="AP2789" s="133"/>
      <c r="AQ2789" s="133"/>
      <c r="AR2789" s="133"/>
      <c r="AS2789" s="124"/>
      <c r="AT2789" s="134"/>
      <c r="AU2789" s="141"/>
    </row>
    <row r="2790" spans="31:47" ht="12">
      <c r="AE2790" s="131"/>
      <c r="AF2790" s="132"/>
      <c r="AG2790" s="133"/>
      <c r="AH2790" s="133"/>
      <c r="AI2790" s="133"/>
      <c r="AJ2790" s="133"/>
      <c r="AK2790" s="133"/>
      <c r="AL2790" s="133"/>
      <c r="AM2790" s="133"/>
      <c r="AN2790" s="133"/>
      <c r="AO2790" s="133"/>
      <c r="AP2790" s="133"/>
      <c r="AQ2790" s="133"/>
      <c r="AR2790" s="133"/>
      <c r="AS2790" s="124"/>
      <c r="AT2790" s="134"/>
      <c r="AU2790" s="141"/>
    </row>
    <row r="2791" spans="31:47" ht="12">
      <c r="AE2791" s="131"/>
      <c r="AF2791" s="132"/>
      <c r="AG2791" s="133"/>
      <c r="AH2791" s="133"/>
      <c r="AI2791" s="133"/>
      <c r="AJ2791" s="133"/>
      <c r="AK2791" s="133"/>
      <c r="AL2791" s="133"/>
      <c r="AM2791" s="133"/>
      <c r="AN2791" s="133"/>
      <c r="AO2791" s="133"/>
      <c r="AP2791" s="133"/>
      <c r="AQ2791" s="133"/>
      <c r="AR2791" s="133"/>
      <c r="AS2791" s="124"/>
      <c r="AT2791" s="134"/>
      <c r="AU2791" s="141"/>
    </row>
    <row r="2792" spans="31:47" ht="12">
      <c r="AE2792" s="131"/>
      <c r="AF2792" s="132"/>
      <c r="AG2792" s="133"/>
      <c r="AH2792" s="133"/>
      <c r="AI2792" s="133"/>
      <c r="AJ2792" s="133"/>
      <c r="AK2792" s="133"/>
      <c r="AL2792" s="133"/>
      <c r="AM2792" s="133"/>
      <c r="AN2792" s="133"/>
      <c r="AO2792" s="133"/>
      <c r="AP2792" s="133"/>
      <c r="AQ2792" s="133"/>
      <c r="AR2792" s="133"/>
      <c r="AS2792" s="124"/>
      <c r="AT2792" s="134"/>
      <c r="AU2792" s="141"/>
    </row>
    <row r="2793" spans="31:47" ht="12">
      <c r="AE2793" s="131"/>
      <c r="AF2793" s="132"/>
      <c r="AG2793" s="133"/>
      <c r="AH2793" s="133"/>
      <c r="AI2793" s="133"/>
      <c r="AJ2793" s="133"/>
      <c r="AK2793" s="133"/>
      <c r="AL2793" s="133"/>
      <c r="AM2793" s="133"/>
      <c r="AN2793" s="133"/>
      <c r="AO2793" s="133"/>
      <c r="AP2793" s="133"/>
      <c r="AQ2793" s="133"/>
      <c r="AR2793" s="133"/>
      <c r="AS2793" s="124"/>
      <c r="AT2793" s="134"/>
      <c r="AU2793" s="141"/>
    </row>
    <row r="2794" spans="31:47" ht="12">
      <c r="AE2794" s="131"/>
      <c r="AF2794" s="132"/>
      <c r="AG2794" s="133"/>
      <c r="AH2794" s="133"/>
      <c r="AI2794" s="133"/>
      <c r="AJ2794" s="133"/>
      <c r="AK2794" s="133"/>
      <c r="AL2794" s="133"/>
      <c r="AM2794" s="133"/>
      <c r="AN2794" s="133"/>
      <c r="AO2794" s="133"/>
      <c r="AP2794" s="133"/>
      <c r="AQ2794" s="133"/>
      <c r="AR2794" s="133"/>
      <c r="AS2794" s="124"/>
      <c r="AT2794" s="134"/>
      <c r="AU2794" s="141"/>
    </row>
    <row r="2795" spans="31:47" ht="12">
      <c r="AE2795" s="131"/>
      <c r="AF2795" s="132"/>
      <c r="AG2795" s="133"/>
      <c r="AH2795" s="133"/>
      <c r="AI2795" s="133"/>
      <c r="AJ2795" s="133"/>
      <c r="AK2795" s="133"/>
      <c r="AL2795" s="133"/>
      <c r="AM2795" s="133"/>
      <c r="AN2795" s="133"/>
      <c r="AO2795" s="133"/>
      <c r="AP2795" s="133"/>
      <c r="AQ2795" s="133"/>
      <c r="AR2795" s="133"/>
      <c r="AS2795" s="124"/>
      <c r="AT2795" s="134"/>
      <c r="AU2795" s="141"/>
    </row>
    <row r="2796" spans="31:47" ht="12">
      <c r="AE2796" s="131"/>
      <c r="AF2796" s="132"/>
      <c r="AG2796" s="133"/>
      <c r="AH2796" s="133"/>
      <c r="AI2796" s="133"/>
      <c r="AJ2796" s="133"/>
      <c r="AK2796" s="133"/>
      <c r="AL2796" s="133"/>
      <c r="AM2796" s="133"/>
      <c r="AN2796" s="133"/>
      <c r="AO2796" s="133"/>
      <c r="AP2796" s="133"/>
      <c r="AQ2796" s="133"/>
      <c r="AR2796" s="133"/>
      <c r="AS2796" s="124"/>
      <c r="AT2796" s="134"/>
      <c r="AU2796" s="141"/>
    </row>
    <row r="2797" spans="31:47" ht="12">
      <c r="AE2797" s="131"/>
      <c r="AF2797" s="132"/>
      <c r="AG2797" s="133"/>
      <c r="AH2797" s="133"/>
      <c r="AI2797" s="133"/>
      <c r="AJ2797" s="133"/>
      <c r="AK2797" s="133"/>
      <c r="AL2797" s="133"/>
      <c r="AM2797" s="133"/>
      <c r="AN2797" s="133"/>
      <c r="AO2797" s="133"/>
      <c r="AP2797" s="133"/>
      <c r="AQ2797" s="133"/>
      <c r="AR2797" s="133"/>
      <c r="AS2797" s="124"/>
      <c r="AT2797" s="134"/>
      <c r="AU2797" s="141"/>
    </row>
    <row r="2798" spans="31:47" ht="12">
      <c r="AE2798" s="131"/>
      <c r="AF2798" s="132"/>
      <c r="AG2798" s="133"/>
      <c r="AH2798" s="133"/>
      <c r="AI2798" s="133"/>
      <c r="AJ2798" s="133"/>
      <c r="AK2798" s="133"/>
      <c r="AL2798" s="133"/>
      <c r="AM2798" s="133"/>
      <c r="AN2798" s="133"/>
      <c r="AO2798" s="133"/>
      <c r="AP2798" s="133"/>
      <c r="AQ2798" s="133"/>
      <c r="AR2798" s="133"/>
      <c r="AS2798" s="124"/>
      <c r="AT2798" s="134"/>
      <c r="AU2798" s="141"/>
    </row>
    <row r="2799" spans="31:47" ht="12">
      <c r="AE2799" s="131"/>
      <c r="AF2799" s="132"/>
      <c r="AG2799" s="133"/>
      <c r="AH2799" s="133"/>
      <c r="AI2799" s="133"/>
      <c r="AJ2799" s="133"/>
      <c r="AK2799" s="133"/>
      <c r="AL2799" s="133"/>
      <c r="AM2799" s="133"/>
      <c r="AN2799" s="133"/>
      <c r="AO2799" s="133"/>
      <c r="AP2799" s="133"/>
      <c r="AQ2799" s="133"/>
      <c r="AR2799" s="133"/>
      <c r="AS2799" s="124"/>
      <c r="AT2799" s="134"/>
      <c r="AU2799" s="141"/>
    </row>
    <row r="2800" spans="31:47" ht="12">
      <c r="AE2800" s="131"/>
      <c r="AF2800" s="132"/>
      <c r="AG2800" s="133"/>
      <c r="AH2800" s="133"/>
      <c r="AI2800" s="133"/>
      <c r="AJ2800" s="133"/>
      <c r="AK2800" s="133"/>
      <c r="AL2800" s="133"/>
      <c r="AM2800" s="133"/>
      <c r="AN2800" s="133"/>
      <c r="AO2800" s="133"/>
      <c r="AP2800" s="133"/>
      <c r="AQ2800" s="133"/>
      <c r="AR2800" s="133"/>
      <c r="AS2800" s="124"/>
      <c r="AT2800" s="134"/>
      <c r="AU2800" s="141"/>
    </row>
    <row r="2801" spans="31:47" ht="12">
      <c r="AE2801" s="131"/>
      <c r="AF2801" s="132"/>
      <c r="AG2801" s="133"/>
      <c r="AH2801" s="133"/>
      <c r="AI2801" s="133"/>
      <c r="AJ2801" s="133"/>
      <c r="AK2801" s="133"/>
      <c r="AL2801" s="133"/>
      <c r="AM2801" s="133"/>
      <c r="AN2801" s="133"/>
      <c r="AO2801" s="133"/>
      <c r="AP2801" s="133"/>
      <c r="AQ2801" s="133"/>
      <c r="AR2801" s="133"/>
      <c r="AS2801" s="124"/>
      <c r="AT2801" s="134"/>
      <c r="AU2801" s="141"/>
    </row>
    <row r="2802" spans="31:47" ht="12">
      <c r="AE2802" s="131"/>
      <c r="AF2802" s="132"/>
      <c r="AG2802" s="133"/>
      <c r="AH2802" s="133"/>
      <c r="AI2802" s="133"/>
      <c r="AJ2802" s="133"/>
      <c r="AK2802" s="133"/>
      <c r="AL2802" s="133"/>
      <c r="AM2802" s="133"/>
      <c r="AN2802" s="133"/>
      <c r="AO2802" s="133"/>
      <c r="AP2802" s="133"/>
      <c r="AQ2802" s="133"/>
      <c r="AR2802" s="133"/>
      <c r="AS2802" s="124"/>
      <c r="AT2802" s="134"/>
      <c r="AU2802" s="141"/>
    </row>
    <row r="2803" spans="31:47" ht="12">
      <c r="AE2803" s="131"/>
      <c r="AF2803" s="132"/>
      <c r="AG2803" s="133"/>
      <c r="AH2803" s="133"/>
      <c r="AI2803" s="133"/>
      <c r="AJ2803" s="133"/>
      <c r="AK2803" s="133"/>
      <c r="AL2803" s="133"/>
      <c r="AM2803" s="133"/>
      <c r="AN2803" s="133"/>
      <c r="AO2803" s="133"/>
      <c r="AP2803" s="133"/>
      <c r="AQ2803" s="133"/>
      <c r="AR2803" s="133"/>
      <c r="AS2803" s="124"/>
      <c r="AT2803" s="134"/>
      <c r="AU2803" s="141"/>
    </row>
    <row r="2804" spans="31:47" ht="12">
      <c r="AE2804" s="131"/>
      <c r="AF2804" s="132"/>
      <c r="AG2804" s="133"/>
      <c r="AH2804" s="133"/>
      <c r="AI2804" s="133"/>
      <c r="AJ2804" s="133"/>
      <c r="AK2804" s="133"/>
      <c r="AL2804" s="133"/>
      <c r="AM2804" s="133"/>
      <c r="AN2804" s="133"/>
      <c r="AO2804" s="133"/>
      <c r="AP2804" s="133"/>
      <c r="AQ2804" s="133"/>
      <c r="AR2804" s="133"/>
      <c r="AS2804" s="124"/>
      <c r="AT2804" s="134"/>
      <c r="AU2804" s="141"/>
    </row>
    <row r="2805" spans="31:47" ht="12">
      <c r="AE2805" s="131"/>
      <c r="AF2805" s="132"/>
      <c r="AG2805" s="133"/>
      <c r="AH2805" s="133"/>
      <c r="AI2805" s="133"/>
      <c r="AJ2805" s="133"/>
      <c r="AK2805" s="133"/>
      <c r="AL2805" s="133"/>
      <c r="AM2805" s="133"/>
      <c r="AN2805" s="133"/>
      <c r="AO2805" s="133"/>
      <c r="AP2805" s="133"/>
      <c r="AQ2805" s="133"/>
      <c r="AR2805" s="133"/>
      <c r="AS2805" s="124"/>
      <c r="AT2805" s="134"/>
      <c r="AU2805" s="141"/>
    </row>
    <row r="2806" spans="31:47" ht="12">
      <c r="AE2806" s="131"/>
      <c r="AF2806" s="132"/>
      <c r="AG2806" s="133"/>
      <c r="AH2806" s="133"/>
      <c r="AI2806" s="133"/>
      <c r="AJ2806" s="133"/>
      <c r="AK2806" s="133"/>
      <c r="AL2806" s="133"/>
      <c r="AM2806" s="133"/>
      <c r="AN2806" s="133"/>
      <c r="AO2806" s="133"/>
      <c r="AP2806" s="133"/>
      <c r="AQ2806" s="133"/>
      <c r="AR2806" s="133"/>
      <c r="AS2806" s="124"/>
      <c r="AT2806" s="134"/>
      <c r="AU2806" s="141"/>
    </row>
    <row r="2807" spans="31:47" ht="12">
      <c r="AE2807" s="131"/>
      <c r="AF2807" s="132"/>
      <c r="AG2807" s="133"/>
      <c r="AH2807" s="133"/>
      <c r="AI2807" s="133"/>
      <c r="AJ2807" s="133"/>
      <c r="AK2807" s="133"/>
      <c r="AL2807" s="133"/>
      <c r="AM2807" s="133"/>
      <c r="AN2807" s="133"/>
      <c r="AO2807" s="133"/>
      <c r="AP2807" s="133"/>
      <c r="AQ2807" s="133"/>
      <c r="AR2807" s="133"/>
      <c r="AS2807" s="124"/>
      <c r="AT2807" s="134"/>
      <c r="AU2807" s="141"/>
    </row>
    <row r="2808" spans="31:47" ht="12">
      <c r="AE2808" s="131"/>
      <c r="AF2808" s="132"/>
      <c r="AG2808" s="133"/>
      <c r="AH2808" s="133"/>
      <c r="AI2808" s="133"/>
      <c r="AJ2808" s="133"/>
      <c r="AK2808" s="133"/>
      <c r="AL2808" s="133"/>
      <c r="AM2808" s="133"/>
      <c r="AN2808" s="133"/>
      <c r="AO2808" s="133"/>
      <c r="AP2808" s="133"/>
      <c r="AQ2808" s="133"/>
      <c r="AR2808" s="133"/>
      <c r="AS2808" s="124"/>
      <c r="AT2808" s="134"/>
      <c r="AU2808" s="141"/>
    </row>
    <row r="2809" spans="31:47" ht="12">
      <c r="AE2809" s="131"/>
      <c r="AF2809" s="132"/>
      <c r="AG2809" s="133"/>
      <c r="AH2809" s="133"/>
      <c r="AI2809" s="133"/>
      <c r="AJ2809" s="133"/>
      <c r="AK2809" s="133"/>
      <c r="AL2809" s="133"/>
      <c r="AM2809" s="133"/>
      <c r="AN2809" s="133"/>
      <c r="AO2809" s="133"/>
      <c r="AP2809" s="133"/>
      <c r="AQ2809" s="133"/>
      <c r="AR2809" s="133"/>
      <c r="AS2809" s="124"/>
      <c r="AT2809" s="134"/>
      <c r="AU2809" s="141"/>
    </row>
    <row r="2810" spans="31:47" ht="12">
      <c r="AE2810" s="131"/>
      <c r="AF2810" s="132"/>
      <c r="AG2810" s="133"/>
      <c r="AH2810" s="133"/>
      <c r="AI2810" s="133"/>
      <c r="AJ2810" s="133"/>
      <c r="AK2810" s="133"/>
      <c r="AL2810" s="133"/>
      <c r="AM2810" s="133"/>
      <c r="AN2810" s="133"/>
      <c r="AO2810" s="133"/>
      <c r="AP2810" s="133"/>
      <c r="AQ2810" s="133"/>
      <c r="AR2810" s="133"/>
      <c r="AS2810" s="124"/>
      <c r="AT2810" s="134"/>
      <c r="AU2810" s="141"/>
    </row>
    <row r="2811" spans="31:47" ht="12">
      <c r="AE2811" s="131"/>
      <c r="AF2811" s="132"/>
      <c r="AG2811" s="133"/>
      <c r="AH2811" s="133"/>
      <c r="AI2811" s="133"/>
      <c r="AJ2811" s="133"/>
      <c r="AK2811" s="133"/>
      <c r="AL2811" s="133"/>
      <c r="AM2811" s="133"/>
      <c r="AN2811" s="133"/>
      <c r="AO2811" s="133"/>
      <c r="AP2811" s="133"/>
      <c r="AQ2811" s="133"/>
      <c r="AR2811" s="133"/>
      <c r="AS2811" s="124"/>
      <c r="AT2811" s="134"/>
      <c r="AU2811" s="141"/>
    </row>
    <row r="2812" spans="31:47" ht="12">
      <c r="AE2812" s="131"/>
      <c r="AF2812" s="132"/>
      <c r="AG2812" s="133"/>
      <c r="AH2812" s="133"/>
      <c r="AI2812" s="133"/>
      <c r="AJ2812" s="133"/>
      <c r="AK2812" s="133"/>
      <c r="AL2812" s="133"/>
      <c r="AM2812" s="133"/>
      <c r="AN2812" s="133"/>
      <c r="AO2812" s="133"/>
      <c r="AP2812" s="133"/>
      <c r="AQ2812" s="133"/>
      <c r="AR2812" s="133"/>
      <c r="AS2812" s="124"/>
      <c r="AT2812" s="134"/>
      <c r="AU2812" s="141"/>
    </row>
    <row r="2813" spans="31:47" ht="12">
      <c r="AE2813" s="131"/>
      <c r="AF2813" s="132"/>
      <c r="AG2813" s="133"/>
      <c r="AH2813" s="133"/>
      <c r="AI2813" s="133"/>
      <c r="AJ2813" s="133"/>
      <c r="AK2813" s="133"/>
      <c r="AL2813" s="133"/>
      <c r="AM2813" s="133"/>
      <c r="AN2813" s="133"/>
      <c r="AO2813" s="133"/>
      <c r="AP2813" s="133"/>
      <c r="AQ2813" s="133"/>
      <c r="AR2813" s="133"/>
      <c r="AS2813" s="124"/>
      <c r="AT2813" s="134"/>
      <c r="AU2813" s="141"/>
    </row>
    <row r="2814" spans="31:47" ht="12">
      <c r="AE2814" s="131"/>
      <c r="AF2814" s="132"/>
      <c r="AG2814" s="133"/>
      <c r="AH2814" s="133"/>
      <c r="AI2814" s="133"/>
      <c r="AJ2814" s="133"/>
      <c r="AK2814" s="133"/>
      <c r="AL2814" s="133"/>
      <c r="AM2814" s="133"/>
      <c r="AN2814" s="133"/>
      <c r="AO2814" s="133"/>
      <c r="AP2814" s="133"/>
      <c r="AQ2814" s="133"/>
      <c r="AR2814" s="133"/>
      <c r="AS2814" s="124"/>
      <c r="AT2814" s="134"/>
      <c r="AU2814" s="141"/>
    </row>
    <row r="2815" spans="31:47" ht="12">
      <c r="AE2815" s="131"/>
      <c r="AF2815" s="132"/>
      <c r="AG2815" s="133"/>
      <c r="AH2815" s="133"/>
      <c r="AI2815" s="133"/>
      <c r="AJ2815" s="133"/>
      <c r="AK2815" s="133"/>
      <c r="AL2815" s="133"/>
      <c r="AM2815" s="133"/>
      <c r="AN2815" s="133"/>
      <c r="AO2815" s="133"/>
      <c r="AP2815" s="133"/>
      <c r="AQ2815" s="133"/>
      <c r="AR2815" s="133"/>
      <c r="AS2815" s="124"/>
      <c r="AT2815" s="134"/>
      <c r="AU2815" s="141"/>
    </row>
    <row r="2816" spans="31:47" ht="12">
      <c r="AE2816" s="131"/>
      <c r="AF2816" s="132"/>
      <c r="AG2816" s="133"/>
      <c r="AH2816" s="133"/>
      <c r="AI2816" s="133"/>
      <c r="AJ2816" s="133"/>
      <c r="AK2816" s="133"/>
      <c r="AL2816" s="133"/>
      <c r="AM2816" s="133"/>
      <c r="AN2816" s="133"/>
      <c r="AO2816" s="133"/>
      <c r="AP2816" s="133"/>
      <c r="AQ2816" s="133"/>
      <c r="AR2816" s="133"/>
      <c r="AS2816" s="124"/>
      <c r="AT2816" s="134"/>
      <c r="AU2816" s="141"/>
    </row>
    <row r="2817" spans="31:47" ht="12">
      <c r="AE2817" s="131"/>
      <c r="AF2817" s="132"/>
      <c r="AG2817" s="133"/>
      <c r="AH2817" s="133"/>
      <c r="AI2817" s="133"/>
      <c r="AJ2817" s="133"/>
      <c r="AK2817" s="133"/>
      <c r="AL2817" s="133"/>
      <c r="AM2817" s="133"/>
      <c r="AN2817" s="133"/>
      <c r="AO2817" s="133"/>
      <c r="AP2817" s="133"/>
      <c r="AQ2817" s="133"/>
      <c r="AR2817" s="133"/>
      <c r="AS2817" s="124"/>
      <c r="AT2817" s="134"/>
      <c r="AU2817" s="141"/>
    </row>
    <row r="2818" spans="31:47" ht="12">
      <c r="AE2818" s="131"/>
      <c r="AF2818" s="132"/>
      <c r="AG2818" s="133"/>
      <c r="AH2818" s="133"/>
      <c r="AI2818" s="133"/>
      <c r="AJ2818" s="133"/>
      <c r="AK2818" s="133"/>
      <c r="AL2818" s="133"/>
      <c r="AM2818" s="133"/>
      <c r="AN2818" s="133"/>
      <c r="AO2818" s="133"/>
      <c r="AP2818" s="133"/>
      <c r="AQ2818" s="133"/>
      <c r="AR2818" s="133"/>
      <c r="AS2818" s="124"/>
      <c r="AT2818" s="134"/>
      <c r="AU2818" s="141"/>
    </row>
    <row r="2819" spans="31:47" ht="12">
      <c r="AE2819" s="131"/>
      <c r="AF2819" s="132"/>
      <c r="AG2819" s="133"/>
      <c r="AH2819" s="133"/>
      <c r="AI2819" s="133"/>
      <c r="AJ2819" s="133"/>
      <c r="AK2819" s="133"/>
      <c r="AL2819" s="133"/>
      <c r="AM2819" s="133"/>
      <c r="AN2819" s="133"/>
      <c r="AO2819" s="133"/>
      <c r="AP2819" s="133"/>
      <c r="AQ2819" s="133"/>
      <c r="AR2819" s="133"/>
      <c r="AS2819" s="124"/>
      <c r="AT2819" s="134"/>
      <c r="AU2819" s="141"/>
    </row>
    <row r="2820" spans="31:47" ht="12">
      <c r="AE2820" s="131"/>
      <c r="AF2820" s="132"/>
      <c r="AG2820" s="133"/>
      <c r="AH2820" s="133"/>
      <c r="AI2820" s="133"/>
      <c r="AJ2820" s="133"/>
      <c r="AK2820" s="133"/>
      <c r="AL2820" s="133"/>
      <c r="AM2820" s="133"/>
      <c r="AN2820" s="133"/>
      <c r="AO2820" s="133"/>
      <c r="AP2820" s="133"/>
      <c r="AQ2820" s="133"/>
      <c r="AR2820" s="133"/>
      <c r="AS2820" s="124"/>
      <c r="AT2820" s="134"/>
      <c r="AU2820" s="141"/>
    </row>
    <row r="2821" spans="31:47" ht="12">
      <c r="AE2821" s="131"/>
      <c r="AF2821" s="132"/>
      <c r="AG2821" s="133"/>
      <c r="AH2821" s="133"/>
      <c r="AI2821" s="133"/>
      <c r="AJ2821" s="133"/>
      <c r="AK2821" s="133"/>
      <c r="AL2821" s="133"/>
      <c r="AM2821" s="133"/>
      <c r="AN2821" s="133"/>
      <c r="AO2821" s="133"/>
      <c r="AP2821" s="133"/>
      <c r="AQ2821" s="133"/>
      <c r="AR2821" s="133"/>
      <c r="AS2821" s="124"/>
      <c r="AT2821" s="134"/>
      <c r="AU2821" s="141"/>
    </row>
    <row r="2822" spans="31:47" ht="12">
      <c r="AE2822" s="131"/>
      <c r="AF2822" s="132"/>
      <c r="AG2822" s="133"/>
      <c r="AH2822" s="133"/>
      <c r="AI2822" s="133"/>
      <c r="AJ2822" s="133"/>
      <c r="AK2822" s="133"/>
      <c r="AL2822" s="133"/>
      <c r="AM2822" s="133"/>
      <c r="AN2822" s="133"/>
      <c r="AO2822" s="133"/>
      <c r="AP2822" s="133"/>
      <c r="AQ2822" s="133"/>
      <c r="AR2822" s="133"/>
      <c r="AS2822" s="124"/>
      <c r="AT2822" s="134"/>
      <c r="AU2822" s="141"/>
    </row>
    <row r="2823" spans="31:47" ht="12">
      <c r="AE2823" s="131"/>
      <c r="AF2823" s="132"/>
      <c r="AG2823" s="133"/>
      <c r="AH2823" s="133"/>
      <c r="AI2823" s="133"/>
      <c r="AJ2823" s="133"/>
      <c r="AK2823" s="133"/>
      <c r="AL2823" s="133"/>
      <c r="AM2823" s="133"/>
      <c r="AN2823" s="133"/>
      <c r="AO2823" s="133"/>
      <c r="AP2823" s="133"/>
      <c r="AQ2823" s="133"/>
      <c r="AR2823" s="133"/>
      <c r="AS2823" s="124"/>
      <c r="AT2823" s="134"/>
      <c r="AU2823" s="141"/>
    </row>
    <row r="2824" spans="31:47" ht="12">
      <c r="AE2824" s="131"/>
      <c r="AF2824" s="132"/>
      <c r="AG2824" s="133"/>
      <c r="AH2824" s="133"/>
      <c r="AI2824" s="133"/>
      <c r="AJ2824" s="133"/>
      <c r="AK2824" s="133"/>
      <c r="AL2824" s="133"/>
      <c r="AM2824" s="133"/>
      <c r="AN2824" s="133"/>
      <c r="AO2824" s="133"/>
      <c r="AP2824" s="133"/>
      <c r="AQ2824" s="133"/>
      <c r="AR2824" s="133"/>
      <c r="AS2824" s="124"/>
      <c r="AT2824" s="134"/>
      <c r="AU2824" s="141"/>
    </row>
    <row r="2825" spans="31:47" ht="12">
      <c r="AE2825" s="131"/>
      <c r="AF2825" s="132"/>
      <c r="AG2825" s="133"/>
      <c r="AH2825" s="133"/>
      <c r="AI2825" s="133"/>
      <c r="AJ2825" s="133"/>
      <c r="AK2825" s="133"/>
      <c r="AL2825" s="133"/>
      <c r="AM2825" s="133"/>
      <c r="AN2825" s="133"/>
      <c r="AO2825" s="133"/>
      <c r="AP2825" s="133"/>
      <c r="AQ2825" s="133"/>
      <c r="AR2825" s="133"/>
      <c r="AS2825" s="124"/>
      <c r="AT2825" s="134"/>
      <c r="AU2825" s="141"/>
    </row>
    <row r="2826" spans="31:47" ht="12">
      <c r="AE2826" s="131"/>
      <c r="AF2826" s="132"/>
      <c r="AG2826" s="133"/>
      <c r="AH2826" s="133"/>
      <c r="AI2826" s="133"/>
      <c r="AJ2826" s="133"/>
      <c r="AK2826" s="133"/>
      <c r="AL2826" s="133"/>
      <c r="AM2826" s="133"/>
      <c r="AN2826" s="133"/>
      <c r="AO2826" s="133"/>
      <c r="AP2826" s="133"/>
      <c r="AQ2826" s="133"/>
      <c r="AR2826" s="133"/>
      <c r="AS2826" s="124"/>
      <c r="AT2826" s="134"/>
      <c r="AU2826" s="141"/>
    </row>
    <row r="2827" spans="31:47" ht="12">
      <c r="AE2827" s="131"/>
      <c r="AF2827" s="132"/>
      <c r="AG2827" s="133"/>
      <c r="AH2827" s="133"/>
      <c r="AI2827" s="133"/>
      <c r="AJ2827" s="133"/>
      <c r="AK2827" s="133"/>
      <c r="AL2827" s="133"/>
      <c r="AM2827" s="133"/>
      <c r="AN2827" s="133"/>
      <c r="AO2827" s="133"/>
      <c r="AP2827" s="133"/>
      <c r="AQ2827" s="133"/>
      <c r="AR2827" s="133"/>
      <c r="AS2827" s="124"/>
      <c r="AT2827" s="134"/>
      <c r="AU2827" s="141"/>
    </row>
    <row r="2828" spans="31:47" ht="12">
      <c r="AE2828" s="131"/>
      <c r="AF2828" s="132"/>
      <c r="AG2828" s="133"/>
      <c r="AH2828" s="133"/>
      <c r="AI2828" s="133"/>
      <c r="AJ2828" s="133"/>
      <c r="AK2828" s="133"/>
      <c r="AL2828" s="133"/>
      <c r="AM2828" s="133"/>
      <c r="AN2828" s="133"/>
      <c r="AO2828" s="133"/>
      <c r="AP2828" s="133"/>
      <c r="AQ2828" s="133"/>
      <c r="AR2828" s="133"/>
      <c r="AS2828" s="124"/>
      <c r="AT2828" s="134"/>
      <c r="AU2828" s="141"/>
    </row>
    <row r="2829" spans="31:47" ht="12">
      <c r="AE2829" s="131"/>
      <c r="AF2829" s="132"/>
      <c r="AG2829" s="133"/>
      <c r="AH2829" s="133"/>
      <c r="AI2829" s="133"/>
      <c r="AJ2829" s="133"/>
      <c r="AK2829" s="133"/>
      <c r="AL2829" s="133"/>
      <c r="AM2829" s="133"/>
      <c r="AN2829" s="133"/>
      <c r="AO2829" s="133"/>
      <c r="AP2829" s="133"/>
      <c r="AQ2829" s="133"/>
      <c r="AR2829" s="133"/>
      <c r="AS2829" s="124"/>
      <c r="AT2829" s="134"/>
      <c r="AU2829" s="141"/>
    </row>
    <row r="2830" spans="31:47" ht="12">
      <c r="AE2830" s="131"/>
      <c r="AF2830" s="132"/>
      <c r="AG2830" s="133"/>
      <c r="AH2830" s="133"/>
      <c r="AI2830" s="133"/>
      <c r="AJ2830" s="133"/>
      <c r="AK2830" s="133"/>
      <c r="AL2830" s="133"/>
      <c r="AM2830" s="133"/>
      <c r="AN2830" s="133"/>
      <c r="AO2830" s="133"/>
      <c r="AP2830" s="133"/>
      <c r="AQ2830" s="133"/>
      <c r="AR2830" s="133"/>
      <c r="AS2830" s="124"/>
      <c r="AT2830" s="134"/>
      <c r="AU2830" s="141"/>
    </row>
    <row r="2831" spans="31:47" ht="12">
      <c r="AE2831" s="131"/>
      <c r="AF2831" s="132"/>
      <c r="AG2831" s="133"/>
      <c r="AH2831" s="133"/>
      <c r="AI2831" s="133"/>
      <c r="AJ2831" s="133"/>
      <c r="AK2831" s="133"/>
      <c r="AL2831" s="133"/>
      <c r="AM2831" s="133"/>
      <c r="AN2831" s="133"/>
      <c r="AO2831" s="133"/>
      <c r="AP2831" s="133"/>
      <c r="AQ2831" s="133"/>
      <c r="AR2831" s="133"/>
      <c r="AS2831" s="124"/>
      <c r="AT2831" s="134"/>
      <c r="AU2831" s="141"/>
    </row>
    <row r="2832" spans="31:47" ht="12">
      <c r="AE2832" s="131"/>
      <c r="AF2832" s="132"/>
      <c r="AG2832" s="133"/>
      <c r="AH2832" s="133"/>
      <c r="AI2832" s="133"/>
      <c r="AJ2832" s="133"/>
      <c r="AK2832" s="133"/>
      <c r="AL2832" s="133"/>
      <c r="AM2832" s="133"/>
      <c r="AN2832" s="133"/>
      <c r="AO2832" s="133"/>
      <c r="AP2832" s="133"/>
      <c r="AQ2832" s="133"/>
      <c r="AR2832" s="133"/>
      <c r="AS2832" s="124"/>
      <c r="AT2832" s="134"/>
      <c r="AU2832" s="141"/>
    </row>
    <row r="2833" spans="31:47" ht="12">
      <c r="AE2833" s="131"/>
      <c r="AF2833" s="132"/>
      <c r="AG2833" s="133"/>
      <c r="AH2833" s="133"/>
      <c r="AI2833" s="133"/>
      <c r="AJ2833" s="133"/>
      <c r="AK2833" s="133"/>
      <c r="AL2833" s="133"/>
      <c r="AM2833" s="133"/>
      <c r="AN2833" s="133"/>
      <c r="AO2833" s="133"/>
      <c r="AP2833" s="133"/>
      <c r="AQ2833" s="133"/>
      <c r="AR2833" s="133"/>
      <c r="AS2833" s="124"/>
      <c r="AT2833" s="134"/>
      <c r="AU2833" s="141"/>
    </row>
    <row r="2834" spans="31:47" ht="12">
      <c r="AE2834" s="131"/>
      <c r="AF2834" s="132"/>
      <c r="AG2834" s="133"/>
      <c r="AH2834" s="133"/>
      <c r="AI2834" s="133"/>
      <c r="AJ2834" s="133"/>
      <c r="AK2834" s="133"/>
      <c r="AL2834" s="133"/>
      <c r="AM2834" s="133"/>
      <c r="AN2834" s="133"/>
      <c r="AO2834" s="133"/>
      <c r="AP2834" s="133"/>
      <c r="AQ2834" s="133"/>
      <c r="AR2834" s="133"/>
      <c r="AS2834" s="124"/>
      <c r="AT2834" s="134"/>
      <c r="AU2834" s="141"/>
    </row>
    <row r="2835" spans="31:47" ht="12">
      <c r="AE2835" s="131"/>
      <c r="AF2835" s="132"/>
      <c r="AG2835" s="133"/>
      <c r="AH2835" s="133"/>
      <c r="AI2835" s="133"/>
      <c r="AJ2835" s="133"/>
      <c r="AK2835" s="133"/>
      <c r="AL2835" s="133"/>
      <c r="AM2835" s="133"/>
      <c r="AN2835" s="133"/>
      <c r="AO2835" s="133"/>
      <c r="AP2835" s="133"/>
      <c r="AQ2835" s="133"/>
      <c r="AR2835" s="133"/>
      <c r="AS2835" s="124"/>
      <c r="AT2835" s="134"/>
      <c r="AU2835" s="141"/>
    </row>
    <row r="2836" spans="31:47" ht="12">
      <c r="AE2836" s="131"/>
      <c r="AF2836" s="132"/>
      <c r="AG2836" s="133"/>
      <c r="AH2836" s="133"/>
      <c r="AI2836" s="133"/>
      <c r="AJ2836" s="133"/>
      <c r="AK2836" s="133"/>
      <c r="AL2836" s="133"/>
      <c r="AM2836" s="133"/>
      <c r="AN2836" s="133"/>
      <c r="AO2836" s="133"/>
      <c r="AP2836" s="133"/>
      <c r="AQ2836" s="133"/>
      <c r="AR2836" s="133"/>
      <c r="AS2836" s="124"/>
      <c r="AT2836" s="134"/>
      <c r="AU2836" s="141"/>
    </row>
    <row r="2837" spans="31:47" ht="12">
      <c r="AE2837" s="131"/>
      <c r="AF2837" s="132"/>
      <c r="AG2837" s="133"/>
      <c r="AH2837" s="133"/>
      <c r="AI2837" s="133"/>
      <c r="AJ2837" s="133"/>
      <c r="AK2837" s="133"/>
      <c r="AL2837" s="133"/>
      <c r="AM2837" s="133"/>
      <c r="AN2837" s="133"/>
      <c r="AO2837" s="133"/>
      <c r="AP2837" s="133"/>
      <c r="AQ2837" s="133"/>
      <c r="AR2837" s="133"/>
      <c r="AS2837" s="124"/>
      <c r="AT2837" s="134"/>
      <c r="AU2837" s="141"/>
    </row>
    <row r="2838" spans="31:47" ht="12">
      <c r="AE2838" s="131"/>
      <c r="AF2838" s="132"/>
      <c r="AG2838" s="133"/>
      <c r="AH2838" s="133"/>
      <c r="AI2838" s="133"/>
      <c r="AJ2838" s="133"/>
      <c r="AK2838" s="133"/>
      <c r="AL2838" s="133"/>
      <c r="AM2838" s="133"/>
      <c r="AN2838" s="133"/>
      <c r="AO2838" s="133"/>
      <c r="AP2838" s="133"/>
      <c r="AQ2838" s="133"/>
      <c r="AR2838" s="133"/>
      <c r="AS2838" s="124"/>
      <c r="AT2838" s="134"/>
      <c r="AU2838" s="141"/>
    </row>
    <row r="2839" spans="31:47" ht="12">
      <c r="AE2839" s="131"/>
      <c r="AF2839" s="132"/>
      <c r="AG2839" s="133"/>
      <c r="AH2839" s="133"/>
      <c r="AI2839" s="133"/>
      <c r="AJ2839" s="133"/>
      <c r="AK2839" s="133"/>
      <c r="AL2839" s="133"/>
      <c r="AM2839" s="133"/>
      <c r="AN2839" s="133"/>
      <c r="AO2839" s="133"/>
      <c r="AP2839" s="133"/>
      <c r="AQ2839" s="133"/>
      <c r="AR2839" s="133"/>
      <c r="AS2839" s="124"/>
      <c r="AT2839" s="134"/>
      <c r="AU2839" s="141"/>
    </row>
    <row r="2840" spans="31:47" ht="12">
      <c r="AE2840" s="131"/>
      <c r="AF2840" s="132"/>
      <c r="AG2840" s="133"/>
      <c r="AH2840" s="133"/>
      <c r="AI2840" s="133"/>
      <c r="AJ2840" s="133"/>
      <c r="AK2840" s="133"/>
      <c r="AL2840" s="133"/>
      <c r="AM2840" s="133"/>
      <c r="AN2840" s="133"/>
      <c r="AO2840" s="133"/>
      <c r="AP2840" s="133"/>
      <c r="AQ2840" s="133"/>
      <c r="AR2840" s="133"/>
      <c r="AS2840" s="124"/>
      <c r="AT2840" s="134"/>
      <c r="AU2840" s="141"/>
    </row>
    <row r="2841" spans="31:47" ht="12">
      <c r="AE2841" s="131"/>
      <c r="AF2841" s="132"/>
      <c r="AG2841" s="133"/>
      <c r="AH2841" s="133"/>
      <c r="AI2841" s="133"/>
      <c r="AJ2841" s="133"/>
      <c r="AK2841" s="133"/>
      <c r="AL2841" s="133"/>
      <c r="AM2841" s="133"/>
      <c r="AN2841" s="133"/>
      <c r="AO2841" s="133"/>
      <c r="AP2841" s="133"/>
      <c r="AQ2841" s="133"/>
      <c r="AR2841" s="133"/>
      <c r="AS2841" s="124"/>
      <c r="AT2841" s="134"/>
      <c r="AU2841" s="141"/>
    </row>
    <row r="2842" spans="31:47" ht="12">
      <c r="AE2842" s="131"/>
      <c r="AF2842" s="132"/>
      <c r="AG2842" s="133"/>
      <c r="AH2842" s="133"/>
      <c r="AI2842" s="133"/>
      <c r="AJ2842" s="133"/>
      <c r="AK2842" s="133"/>
      <c r="AL2842" s="133"/>
      <c r="AM2842" s="133"/>
      <c r="AN2842" s="133"/>
      <c r="AO2842" s="133"/>
      <c r="AP2842" s="133"/>
      <c r="AQ2842" s="133"/>
      <c r="AR2842" s="133"/>
      <c r="AS2842" s="124"/>
      <c r="AT2842" s="134"/>
      <c r="AU2842" s="141"/>
    </row>
    <row r="2843" spans="31:47" ht="12">
      <c r="AE2843" s="131"/>
      <c r="AF2843" s="132"/>
      <c r="AG2843" s="133"/>
      <c r="AH2843" s="133"/>
      <c r="AI2843" s="133"/>
      <c r="AJ2843" s="133"/>
      <c r="AK2843" s="133"/>
      <c r="AL2843" s="133"/>
      <c r="AM2843" s="133"/>
      <c r="AN2843" s="133"/>
      <c r="AO2843" s="133"/>
      <c r="AP2843" s="133"/>
      <c r="AQ2843" s="133"/>
      <c r="AR2843" s="133"/>
      <c r="AS2843" s="124"/>
      <c r="AT2843" s="134"/>
      <c r="AU2843" s="141"/>
    </row>
    <row r="2844" spans="31:47" ht="12">
      <c r="AE2844" s="131"/>
      <c r="AF2844" s="132"/>
      <c r="AG2844" s="133"/>
      <c r="AH2844" s="133"/>
      <c r="AI2844" s="133"/>
      <c r="AJ2844" s="133"/>
      <c r="AK2844" s="133"/>
      <c r="AL2844" s="133"/>
      <c r="AM2844" s="133"/>
      <c r="AN2844" s="133"/>
      <c r="AO2844" s="133"/>
      <c r="AP2844" s="133"/>
      <c r="AQ2844" s="133"/>
      <c r="AR2844" s="133"/>
      <c r="AS2844" s="124"/>
      <c r="AT2844" s="134"/>
      <c r="AU2844" s="141"/>
    </row>
    <row r="2845" spans="31:47" ht="12">
      <c r="AE2845" s="131"/>
      <c r="AF2845" s="132"/>
      <c r="AG2845" s="133"/>
      <c r="AH2845" s="133"/>
      <c r="AI2845" s="133"/>
      <c r="AJ2845" s="133"/>
      <c r="AK2845" s="133"/>
      <c r="AL2845" s="133"/>
      <c r="AM2845" s="133"/>
      <c r="AN2845" s="133"/>
      <c r="AO2845" s="133"/>
      <c r="AP2845" s="133"/>
      <c r="AQ2845" s="133"/>
      <c r="AR2845" s="133"/>
      <c r="AS2845" s="124"/>
      <c r="AT2845" s="134"/>
      <c r="AU2845" s="141"/>
    </row>
    <row r="2846" spans="31:47" ht="12">
      <c r="AE2846" s="131"/>
      <c r="AF2846" s="132"/>
      <c r="AG2846" s="133"/>
      <c r="AH2846" s="133"/>
      <c r="AI2846" s="133"/>
      <c r="AJ2846" s="133"/>
      <c r="AK2846" s="133"/>
      <c r="AL2846" s="133"/>
      <c r="AM2846" s="133"/>
      <c r="AN2846" s="133"/>
      <c r="AO2846" s="133"/>
      <c r="AP2846" s="133"/>
      <c r="AQ2846" s="133"/>
      <c r="AR2846" s="133"/>
      <c r="AS2846" s="124"/>
      <c r="AT2846" s="134"/>
      <c r="AU2846" s="141"/>
    </row>
    <row r="2847" spans="31:47" ht="12">
      <c r="AE2847" s="131"/>
      <c r="AF2847" s="132"/>
      <c r="AG2847" s="133"/>
      <c r="AH2847" s="133"/>
      <c r="AI2847" s="133"/>
      <c r="AJ2847" s="133"/>
      <c r="AK2847" s="133"/>
      <c r="AL2847" s="133"/>
      <c r="AM2847" s="133"/>
      <c r="AN2847" s="133"/>
      <c r="AO2847" s="133"/>
      <c r="AP2847" s="133"/>
      <c r="AQ2847" s="133"/>
      <c r="AR2847" s="133"/>
      <c r="AS2847" s="124"/>
      <c r="AT2847" s="134"/>
      <c r="AU2847" s="141"/>
    </row>
    <row r="2848" spans="31:47" ht="12">
      <c r="AE2848" s="131"/>
      <c r="AF2848" s="132"/>
      <c r="AG2848" s="133"/>
      <c r="AH2848" s="133"/>
      <c r="AI2848" s="133"/>
      <c r="AJ2848" s="133"/>
      <c r="AK2848" s="133"/>
      <c r="AL2848" s="133"/>
      <c r="AM2848" s="133"/>
      <c r="AN2848" s="133"/>
      <c r="AO2848" s="133"/>
      <c r="AP2848" s="133"/>
      <c r="AQ2848" s="133"/>
      <c r="AR2848" s="133"/>
      <c r="AS2848" s="124"/>
      <c r="AT2848" s="134"/>
      <c r="AU2848" s="141"/>
    </row>
    <row r="2849" spans="31:47" ht="12">
      <c r="AE2849" s="131"/>
      <c r="AF2849" s="132"/>
      <c r="AG2849" s="133"/>
      <c r="AH2849" s="133"/>
      <c r="AI2849" s="133"/>
      <c r="AJ2849" s="133"/>
      <c r="AK2849" s="133"/>
      <c r="AL2849" s="133"/>
      <c r="AM2849" s="133"/>
      <c r="AN2849" s="133"/>
      <c r="AO2849" s="133"/>
      <c r="AP2849" s="133"/>
      <c r="AQ2849" s="133"/>
      <c r="AR2849" s="133"/>
      <c r="AS2849" s="124"/>
      <c r="AT2849" s="134"/>
      <c r="AU2849" s="141"/>
    </row>
    <row r="2850" spans="31:47" ht="12">
      <c r="AE2850" s="131"/>
      <c r="AF2850" s="132"/>
      <c r="AG2850" s="133"/>
      <c r="AH2850" s="133"/>
      <c r="AI2850" s="133"/>
      <c r="AJ2850" s="133"/>
      <c r="AK2850" s="133"/>
      <c r="AL2850" s="133"/>
      <c r="AM2850" s="133"/>
      <c r="AN2850" s="133"/>
      <c r="AO2850" s="133"/>
      <c r="AP2850" s="133"/>
      <c r="AQ2850" s="133"/>
      <c r="AR2850" s="133"/>
      <c r="AS2850" s="124"/>
      <c r="AT2850" s="134"/>
      <c r="AU2850" s="141"/>
    </row>
    <row r="2851" spans="31:47" ht="12">
      <c r="AE2851" s="131"/>
      <c r="AF2851" s="132"/>
      <c r="AG2851" s="133"/>
      <c r="AH2851" s="133"/>
      <c r="AI2851" s="133"/>
      <c r="AJ2851" s="133"/>
      <c r="AK2851" s="133"/>
      <c r="AL2851" s="133"/>
      <c r="AM2851" s="133"/>
      <c r="AN2851" s="133"/>
      <c r="AO2851" s="133"/>
      <c r="AP2851" s="133"/>
      <c r="AQ2851" s="133"/>
      <c r="AR2851" s="133"/>
      <c r="AS2851" s="124"/>
      <c r="AT2851" s="134"/>
      <c r="AU2851" s="141"/>
    </row>
    <row r="2852" spans="31:47" ht="12">
      <c r="AE2852" s="131"/>
      <c r="AF2852" s="132"/>
      <c r="AG2852" s="133"/>
      <c r="AH2852" s="133"/>
      <c r="AI2852" s="133"/>
      <c r="AJ2852" s="133"/>
      <c r="AK2852" s="133"/>
      <c r="AL2852" s="133"/>
      <c r="AM2852" s="133"/>
      <c r="AN2852" s="133"/>
      <c r="AO2852" s="133"/>
      <c r="AP2852" s="133"/>
      <c r="AQ2852" s="133"/>
      <c r="AR2852" s="133"/>
      <c r="AS2852" s="124"/>
      <c r="AT2852" s="134"/>
      <c r="AU2852" s="141"/>
    </row>
    <row r="2853" spans="31:47" ht="12">
      <c r="AE2853" s="131"/>
      <c r="AF2853" s="132"/>
      <c r="AG2853" s="133"/>
      <c r="AH2853" s="133"/>
      <c r="AI2853" s="133"/>
      <c r="AJ2853" s="133"/>
      <c r="AK2853" s="133"/>
      <c r="AL2853" s="133"/>
      <c r="AM2853" s="133"/>
      <c r="AN2853" s="133"/>
      <c r="AO2853" s="133"/>
      <c r="AP2853" s="133"/>
      <c r="AQ2853" s="133"/>
      <c r="AR2853" s="133"/>
      <c r="AS2853" s="124"/>
      <c r="AT2853" s="134"/>
      <c r="AU2853" s="141"/>
    </row>
    <row r="2854" spans="31:47" ht="12">
      <c r="AE2854" s="131"/>
      <c r="AF2854" s="132"/>
      <c r="AG2854" s="133"/>
      <c r="AH2854" s="133"/>
      <c r="AI2854" s="133"/>
      <c r="AJ2854" s="133"/>
      <c r="AK2854" s="133"/>
      <c r="AL2854" s="133"/>
      <c r="AM2854" s="133"/>
      <c r="AN2854" s="133"/>
      <c r="AO2854" s="133"/>
      <c r="AP2854" s="133"/>
      <c r="AQ2854" s="133"/>
      <c r="AR2854" s="133"/>
      <c r="AS2854" s="124"/>
      <c r="AT2854" s="134"/>
      <c r="AU2854" s="141"/>
    </row>
    <row r="2855" spans="31:47" ht="12">
      <c r="AE2855" s="131"/>
      <c r="AF2855" s="132"/>
      <c r="AG2855" s="133"/>
      <c r="AH2855" s="133"/>
      <c r="AI2855" s="133"/>
      <c r="AJ2855" s="133"/>
      <c r="AK2855" s="133"/>
      <c r="AL2855" s="133"/>
      <c r="AM2855" s="133"/>
      <c r="AN2855" s="133"/>
      <c r="AO2855" s="133"/>
      <c r="AP2855" s="133"/>
      <c r="AQ2855" s="133"/>
      <c r="AR2855" s="133"/>
      <c r="AS2855" s="124"/>
      <c r="AT2855" s="134"/>
      <c r="AU2855" s="141"/>
    </row>
    <row r="2856" spans="31:47" ht="12">
      <c r="AE2856" s="131"/>
      <c r="AF2856" s="132"/>
      <c r="AG2856" s="133"/>
      <c r="AH2856" s="133"/>
      <c r="AI2856" s="133"/>
      <c r="AJ2856" s="133"/>
      <c r="AK2856" s="133"/>
      <c r="AL2856" s="133"/>
      <c r="AM2856" s="133"/>
      <c r="AN2856" s="133"/>
      <c r="AO2856" s="133"/>
      <c r="AP2856" s="133"/>
      <c r="AQ2856" s="133"/>
      <c r="AR2856" s="133"/>
      <c r="AS2856" s="124"/>
      <c r="AT2856" s="134"/>
      <c r="AU2856" s="141"/>
    </row>
    <row r="2857" spans="31:47" ht="12">
      <c r="AE2857" s="131"/>
      <c r="AF2857" s="132"/>
      <c r="AG2857" s="133"/>
      <c r="AH2857" s="133"/>
      <c r="AI2857" s="133"/>
      <c r="AJ2857" s="133"/>
      <c r="AK2857" s="133"/>
      <c r="AL2857" s="133"/>
      <c r="AM2857" s="133"/>
      <c r="AN2857" s="133"/>
      <c r="AO2857" s="133"/>
      <c r="AP2857" s="133"/>
      <c r="AQ2857" s="133"/>
      <c r="AR2857" s="133"/>
      <c r="AS2857" s="124"/>
      <c r="AT2857" s="134"/>
      <c r="AU2857" s="141"/>
    </row>
    <row r="2858" spans="31:47" ht="12">
      <c r="AE2858" s="131"/>
      <c r="AF2858" s="132"/>
      <c r="AG2858" s="133"/>
      <c r="AH2858" s="133"/>
      <c r="AI2858" s="133"/>
      <c r="AJ2858" s="133"/>
      <c r="AK2858" s="133"/>
      <c r="AL2858" s="133"/>
      <c r="AM2858" s="133"/>
      <c r="AN2858" s="133"/>
      <c r="AO2858" s="133"/>
      <c r="AP2858" s="133"/>
      <c r="AQ2858" s="133"/>
      <c r="AR2858" s="133"/>
      <c r="AS2858" s="124"/>
      <c r="AT2858" s="134"/>
      <c r="AU2858" s="141"/>
    </row>
    <row r="2859" spans="31:47" ht="12">
      <c r="AE2859" s="131"/>
      <c r="AF2859" s="132"/>
      <c r="AG2859" s="133"/>
      <c r="AH2859" s="133"/>
      <c r="AI2859" s="133"/>
      <c r="AJ2859" s="133"/>
      <c r="AK2859" s="133"/>
      <c r="AL2859" s="133"/>
      <c r="AM2859" s="133"/>
      <c r="AN2859" s="133"/>
      <c r="AO2859" s="133"/>
      <c r="AP2859" s="133"/>
      <c r="AQ2859" s="133"/>
      <c r="AR2859" s="133"/>
      <c r="AS2859" s="124"/>
      <c r="AT2859" s="134"/>
      <c r="AU2859" s="141"/>
    </row>
    <row r="2860" spans="31:47" ht="12">
      <c r="AE2860" s="131"/>
      <c r="AF2860" s="132"/>
      <c r="AG2860" s="133"/>
      <c r="AH2860" s="133"/>
      <c r="AI2860" s="133"/>
      <c r="AJ2860" s="133"/>
      <c r="AK2860" s="133"/>
      <c r="AL2860" s="133"/>
      <c r="AM2860" s="133"/>
      <c r="AN2860" s="133"/>
      <c r="AO2860" s="133"/>
      <c r="AP2860" s="133"/>
      <c r="AQ2860" s="133"/>
      <c r="AR2860" s="133"/>
      <c r="AS2860" s="124"/>
      <c r="AT2860" s="134"/>
      <c r="AU2860" s="141"/>
    </row>
    <row r="2861" spans="31:47" ht="12">
      <c r="AE2861" s="131"/>
      <c r="AF2861" s="132"/>
      <c r="AG2861" s="133"/>
      <c r="AH2861" s="133"/>
      <c r="AI2861" s="133"/>
      <c r="AJ2861" s="133"/>
      <c r="AK2861" s="133"/>
      <c r="AL2861" s="133"/>
      <c r="AM2861" s="133"/>
      <c r="AN2861" s="133"/>
      <c r="AO2861" s="133"/>
      <c r="AP2861" s="133"/>
      <c r="AQ2861" s="133"/>
      <c r="AR2861" s="133"/>
      <c r="AS2861" s="124"/>
      <c r="AT2861" s="134"/>
      <c r="AU2861" s="141"/>
    </row>
    <row r="2862" spans="31:47" ht="12">
      <c r="AE2862" s="131"/>
      <c r="AF2862" s="132"/>
      <c r="AG2862" s="133"/>
      <c r="AH2862" s="133"/>
      <c r="AI2862" s="133"/>
      <c r="AJ2862" s="133"/>
      <c r="AK2862" s="133"/>
      <c r="AL2862" s="133"/>
      <c r="AM2862" s="133"/>
      <c r="AN2862" s="133"/>
      <c r="AO2862" s="133"/>
      <c r="AP2862" s="133"/>
      <c r="AQ2862" s="133"/>
      <c r="AR2862" s="133"/>
      <c r="AS2862" s="124"/>
      <c r="AT2862" s="134"/>
      <c r="AU2862" s="141"/>
    </row>
    <row r="2863" spans="31:47" ht="12">
      <c r="AE2863" s="131"/>
      <c r="AF2863" s="132"/>
      <c r="AG2863" s="133"/>
      <c r="AH2863" s="133"/>
      <c r="AI2863" s="133"/>
      <c r="AJ2863" s="133"/>
      <c r="AK2863" s="133"/>
      <c r="AL2863" s="133"/>
      <c r="AM2863" s="133"/>
      <c r="AN2863" s="133"/>
      <c r="AO2863" s="133"/>
      <c r="AP2863" s="133"/>
      <c r="AQ2863" s="133"/>
      <c r="AR2863" s="133"/>
      <c r="AS2863" s="124"/>
      <c r="AT2863" s="134"/>
      <c r="AU2863" s="141"/>
    </row>
    <row r="2864" spans="31:47" ht="12">
      <c r="AE2864" s="131"/>
      <c r="AF2864" s="132"/>
      <c r="AG2864" s="133"/>
      <c r="AH2864" s="133"/>
      <c r="AI2864" s="133"/>
      <c r="AJ2864" s="133"/>
      <c r="AK2864" s="133"/>
      <c r="AL2864" s="133"/>
      <c r="AM2864" s="133"/>
      <c r="AN2864" s="133"/>
      <c r="AO2864" s="133"/>
      <c r="AP2864" s="133"/>
      <c r="AQ2864" s="133"/>
      <c r="AR2864" s="133"/>
      <c r="AS2864" s="124"/>
      <c r="AT2864" s="134"/>
      <c r="AU2864" s="141"/>
    </row>
    <row r="2865" spans="31:47" ht="12">
      <c r="AE2865" s="131"/>
      <c r="AF2865" s="132"/>
      <c r="AG2865" s="133"/>
      <c r="AH2865" s="133"/>
      <c r="AI2865" s="133"/>
      <c r="AJ2865" s="133"/>
      <c r="AK2865" s="133"/>
      <c r="AL2865" s="133"/>
      <c r="AM2865" s="133"/>
      <c r="AN2865" s="133"/>
      <c r="AO2865" s="133"/>
      <c r="AP2865" s="133"/>
      <c r="AQ2865" s="133"/>
      <c r="AR2865" s="133"/>
      <c r="AS2865" s="124"/>
      <c r="AT2865" s="134"/>
      <c r="AU2865" s="141"/>
    </row>
    <row r="2866" spans="31:47" ht="12">
      <c r="AE2866" s="131"/>
      <c r="AF2866" s="132"/>
      <c r="AG2866" s="133"/>
      <c r="AH2866" s="133"/>
      <c r="AI2866" s="133"/>
      <c r="AJ2866" s="133"/>
      <c r="AK2866" s="133"/>
      <c r="AL2866" s="133"/>
      <c r="AM2866" s="133"/>
      <c r="AN2866" s="133"/>
      <c r="AO2866" s="133"/>
      <c r="AP2866" s="133"/>
      <c r="AQ2866" s="133"/>
      <c r="AR2866" s="133"/>
      <c r="AS2866" s="124"/>
      <c r="AT2866" s="134"/>
      <c r="AU2866" s="141"/>
    </row>
    <row r="2867" spans="31:47" ht="12">
      <c r="AE2867" s="131"/>
      <c r="AF2867" s="132"/>
      <c r="AG2867" s="133"/>
      <c r="AH2867" s="133"/>
      <c r="AI2867" s="133"/>
      <c r="AJ2867" s="133"/>
      <c r="AK2867" s="133"/>
      <c r="AL2867" s="133"/>
      <c r="AM2867" s="133"/>
      <c r="AN2867" s="133"/>
      <c r="AO2867" s="133"/>
      <c r="AP2867" s="133"/>
      <c r="AQ2867" s="133"/>
      <c r="AR2867" s="133"/>
      <c r="AS2867" s="124"/>
      <c r="AT2867" s="134"/>
      <c r="AU2867" s="141"/>
    </row>
    <row r="2868" spans="31:47" ht="12">
      <c r="AE2868" s="131"/>
      <c r="AF2868" s="132"/>
      <c r="AG2868" s="133"/>
      <c r="AH2868" s="133"/>
      <c r="AI2868" s="133"/>
      <c r="AJ2868" s="133"/>
      <c r="AK2868" s="133"/>
      <c r="AL2868" s="133"/>
      <c r="AM2868" s="133"/>
      <c r="AN2868" s="133"/>
      <c r="AO2868" s="133"/>
      <c r="AP2868" s="133"/>
      <c r="AQ2868" s="133"/>
      <c r="AR2868" s="133"/>
      <c r="AS2868" s="124"/>
      <c r="AT2868" s="134"/>
      <c r="AU2868" s="141"/>
    </row>
    <row r="2869" spans="31:47" ht="12">
      <c r="AE2869" s="131"/>
      <c r="AF2869" s="132"/>
      <c r="AG2869" s="133"/>
      <c r="AH2869" s="133"/>
      <c r="AI2869" s="133"/>
      <c r="AJ2869" s="133"/>
      <c r="AK2869" s="133"/>
      <c r="AL2869" s="133"/>
      <c r="AM2869" s="133"/>
      <c r="AN2869" s="133"/>
      <c r="AO2869" s="133"/>
      <c r="AP2869" s="133"/>
      <c r="AQ2869" s="133"/>
      <c r="AR2869" s="133"/>
      <c r="AS2869" s="124"/>
      <c r="AT2869" s="134"/>
      <c r="AU2869" s="141"/>
    </row>
    <row r="2870" spans="31:47" ht="12">
      <c r="AE2870" s="131"/>
      <c r="AF2870" s="132"/>
      <c r="AG2870" s="133"/>
      <c r="AH2870" s="133"/>
      <c r="AI2870" s="133"/>
      <c r="AJ2870" s="133"/>
      <c r="AK2870" s="133"/>
      <c r="AL2870" s="133"/>
      <c r="AM2870" s="133"/>
      <c r="AN2870" s="133"/>
      <c r="AO2870" s="133"/>
      <c r="AP2870" s="133"/>
      <c r="AQ2870" s="133"/>
      <c r="AR2870" s="133"/>
      <c r="AS2870" s="124"/>
      <c r="AT2870" s="134"/>
      <c r="AU2870" s="141"/>
    </row>
    <row r="2871" spans="31:47" ht="12">
      <c r="AE2871" s="131"/>
      <c r="AF2871" s="132"/>
      <c r="AG2871" s="133"/>
      <c r="AH2871" s="133"/>
      <c r="AI2871" s="133"/>
      <c r="AJ2871" s="133"/>
      <c r="AK2871" s="133"/>
      <c r="AL2871" s="133"/>
      <c r="AM2871" s="133"/>
      <c r="AN2871" s="133"/>
      <c r="AO2871" s="133"/>
      <c r="AP2871" s="133"/>
      <c r="AQ2871" s="133"/>
      <c r="AR2871" s="133"/>
      <c r="AS2871" s="124"/>
      <c r="AT2871" s="134"/>
      <c r="AU2871" s="141"/>
    </row>
    <row r="2872" spans="31:47" ht="12">
      <c r="AE2872" s="131"/>
      <c r="AF2872" s="132"/>
      <c r="AG2872" s="133"/>
      <c r="AH2872" s="133"/>
      <c r="AI2872" s="133"/>
      <c r="AJ2872" s="133"/>
      <c r="AK2872" s="133"/>
      <c r="AL2872" s="133"/>
      <c r="AM2872" s="133"/>
      <c r="AN2872" s="133"/>
      <c r="AO2872" s="133"/>
      <c r="AP2872" s="133"/>
      <c r="AQ2872" s="133"/>
      <c r="AR2872" s="133"/>
      <c r="AS2872" s="124"/>
      <c r="AT2872" s="134"/>
      <c r="AU2872" s="141"/>
    </row>
    <row r="2873" spans="31:47" ht="12">
      <c r="AE2873" s="131"/>
      <c r="AF2873" s="132"/>
      <c r="AG2873" s="133"/>
      <c r="AH2873" s="133"/>
      <c r="AI2873" s="133"/>
      <c r="AJ2873" s="133"/>
      <c r="AK2873" s="133"/>
      <c r="AL2873" s="133"/>
      <c r="AM2873" s="133"/>
      <c r="AN2873" s="133"/>
      <c r="AO2873" s="133"/>
      <c r="AP2873" s="133"/>
      <c r="AQ2873" s="133"/>
      <c r="AR2873" s="133"/>
      <c r="AS2873" s="124"/>
      <c r="AT2873" s="134"/>
      <c r="AU2873" s="141"/>
    </row>
    <row r="2874" spans="31:47" ht="12">
      <c r="AE2874" s="131"/>
      <c r="AF2874" s="132"/>
      <c r="AG2874" s="133"/>
      <c r="AH2874" s="133"/>
      <c r="AI2874" s="133"/>
      <c r="AJ2874" s="133"/>
      <c r="AK2874" s="133"/>
      <c r="AL2874" s="133"/>
      <c r="AM2874" s="133"/>
      <c r="AN2874" s="133"/>
      <c r="AO2874" s="133"/>
      <c r="AP2874" s="133"/>
      <c r="AQ2874" s="133"/>
      <c r="AR2874" s="133"/>
      <c r="AS2874" s="124"/>
      <c r="AT2874" s="134"/>
      <c r="AU2874" s="141"/>
    </row>
    <row r="2875" spans="31:47" ht="12">
      <c r="AE2875" s="131"/>
      <c r="AF2875" s="132"/>
      <c r="AG2875" s="133"/>
      <c r="AH2875" s="133"/>
      <c r="AI2875" s="133"/>
      <c r="AJ2875" s="133"/>
      <c r="AK2875" s="133"/>
      <c r="AL2875" s="133"/>
      <c r="AM2875" s="133"/>
      <c r="AN2875" s="133"/>
      <c r="AO2875" s="133"/>
      <c r="AP2875" s="133"/>
      <c r="AQ2875" s="133"/>
      <c r="AR2875" s="133"/>
      <c r="AS2875" s="124"/>
      <c r="AT2875" s="134"/>
      <c r="AU2875" s="141"/>
    </row>
    <row r="2876" spans="31:47" ht="12">
      <c r="AE2876" s="131"/>
      <c r="AF2876" s="132"/>
      <c r="AG2876" s="133"/>
      <c r="AH2876" s="133"/>
      <c r="AI2876" s="133"/>
      <c r="AJ2876" s="133"/>
      <c r="AK2876" s="133"/>
      <c r="AL2876" s="133"/>
      <c r="AM2876" s="133"/>
      <c r="AN2876" s="133"/>
      <c r="AO2876" s="133"/>
      <c r="AP2876" s="133"/>
      <c r="AQ2876" s="133"/>
      <c r="AR2876" s="133"/>
      <c r="AS2876" s="124"/>
      <c r="AT2876" s="134"/>
      <c r="AU2876" s="141"/>
    </row>
    <row r="2877" spans="31:47" ht="12">
      <c r="AE2877" s="131"/>
      <c r="AF2877" s="132"/>
      <c r="AG2877" s="133"/>
      <c r="AH2877" s="133"/>
      <c r="AI2877" s="133"/>
      <c r="AJ2877" s="133"/>
      <c r="AK2877" s="133"/>
      <c r="AL2877" s="133"/>
      <c r="AM2877" s="133"/>
      <c r="AN2877" s="133"/>
      <c r="AO2877" s="133"/>
      <c r="AP2877" s="133"/>
      <c r="AQ2877" s="133"/>
      <c r="AR2877" s="133"/>
      <c r="AS2877" s="124"/>
      <c r="AT2877" s="134"/>
      <c r="AU2877" s="141"/>
    </row>
    <row r="2878" spans="31:47" ht="12">
      <c r="AE2878" s="131"/>
      <c r="AF2878" s="132"/>
      <c r="AG2878" s="133"/>
      <c r="AH2878" s="133"/>
      <c r="AI2878" s="133"/>
      <c r="AJ2878" s="133"/>
      <c r="AK2878" s="133"/>
      <c r="AL2878" s="133"/>
      <c r="AM2878" s="133"/>
      <c r="AN2878" s="133"/>
      <c r="AO2878" s="133"/>
      <c r="AP2878" s="133"/>
      <c r="AQ2878" s="133"/>
      <c r="AR2878" s="133"/>
      <c r="AS2878" s="124"/>
      <c r="AT2878" s="134"/>
      <c r="AU2878" s="141"/>
    </row>
    <row r="2879" spans="31:47" ht="12">
      <c r="AE2879" s="131"/>
      <c r="AF2879" s="132"/>
      <c r="AG2879" s="133"/>
      <c r="AH2879" s="133"/>
      <c r="AI2879" s="133"/>
      <c r="AJ2879" s="133"/>
      <c r="AK2879" s="133"/>
      <c r="AL2879" s="133"/>
      <c r="AM2879" s="133"/>
      <c r="AN2879" s="133"/>
      <c r="AO2879" s="133"/>
      <c r="AP2879" s="133"/>
      <c r="AQ2879" s="133"/>
      <c r="AR2879" s="133"/>
      <c r="AS2879" s="124"/>
      <c r="AT2879" s="134"/>
      <c r="AU2879" s="141"/>
    </row>
    <row r="2880" spans="31:47" ht="12">
      <c r="AE2880" s="131"/>
      <c r="AF2880" s="132"/>
      <c r="AG2880" s="133"/>
      <c r="AH2880" s="133"/>
      <c r="AI2880" s="133"/>
      <c r="AJ2880" s="133"/>
      <c r="AK2880" s="133"/>
      <c r="AL2880" s="133"/>
      <c r="AM2880" s="133"/>
      <c r="AN2880" s="133"/>
      <c r="AO2880" s="133"/>
      <c r="AP2880" s="133"/>
      <c r="AQ2880" s="133"/>
      <c r="AR2880" s="133"/>
      <c r="AS2880" s="124"/>
      <c r="AT2880" s="134"/>
      <c r="AU2880" s="141"/>
    </row>
    <row r="2881" spans="31:47" ht="12">
      <c r="AE2881" s="131"/>
      <c r="AF2881" s="132"/>
      <c r="AG2881" s="133"/>
      <c r="AH2881" s="133"/>
      <c r="AI2881" s="133"/>
      <c r="AJ2881" s="133"/>
      <c r="AK2881" s="133"/>
      <c r="AL2881" s="133"/>
      <c r="AM2881" s="133"/>
      <c r="AN2881" s="133"/>
      <c r="AO2881" s="133"/>
      <c r="AP2881" s="133"/>
      <c r="AQ2881" s="133"/>
      <c r="AR2881" s="133"/>
      <c r="AS2881" s="124"/>
      <c r="AT2881" s="134"/>
      <c r="AU2881" s="141"/>
    </row>
    <row r="2882" spans="31:47" ht="12">
      <c r="AE2882" s="131"/>
      <c r="AF2882" s="132"/>
      <c r="AG2882" s="133"/>
      <c r="AH2882" s="133"/>
      <c r="AI2882" s="133"/>
      <c r="AJ2882" s="133"/>
      <c r="AK2882" s="133"/>
      <c r="AL2882" s="133"/>
      <c r="AM2882" s="133"/>
      <c r="AN2882" s="133"/>
      <c r="AO2882" s="133"/>
      <c r="AP2882" s="133"/>
      <c r="AQ2882" s="133"/>
      <c r="AR2882" s="133"/>
      <c r="AS2882" s="124"/>
      <c r="AT2882" s="134"/>
      <c r="AU2882" s="141"/>
    </row>
    <row r="2883" spans="31:47" ht="12">
      <c r="AE2883" s="131"/>
      <c r="AF2883" s="132"/>
      <c r="AG2883" s="133"/>
      <c r="AH2883" s="133"/>
      <c r="AI2883" s="133"/>
      <c r="AJ2883" s="133"/>
      <c r="AK2883" s="133"/>
      <c r="AL2883" s="133"/>
      <c r="AM2883" s="133"/>
      <c r="AN2883" s="133"/>
      <c r="AO2883" s="133"/>
      <c r="AP2883" s="133"/>
      <c r="AQ2883" s="133"/>
      <c r="AR2883" s="133"/>
      <c r="AS2883" s="124"/>
      <c r="AT2883" s="134"/>
      <c r="AU2883" s="141"/>
    </row>
    <row r="2884" spans="31:47" ht="12">
      <c r="AE2884" s="131"/>
      <c r="AF2884" s="132"/>
      <c r="AG2884" s="133"/>
      <c r="AH2884" s="133"/>
      <c r="AI2884" s="133"/>
      <c r="AJ2884" s="133"/>
      <c r="AK2884" s="133"/>
      <c r="AL2884" s="133"/>
      <c r="AM2884" s="133"/>
      <c r="AN2884" s="133"/>
      <c r="AO2884" s="133"/>
      <c r="AP2884" s="133"/>
      <c r="AQ2884" s="133"/>
      <c r="AR2884" s="133"/>
      <c r="AS2884" s="124"/>
      <c r="AT2884" s="134"/>
      <c r="AU2884" s="141"/>
    </row>
    <row r="2885" spans="31:47" ht="12">
      <c r="AE2885" s="131"/>
      <c r="AF2885" s="132"/>
      <c r="AG2885" s="133"/>
      <c r="AH2885" s="133"/>
      <c r="AI2885" s="133"/>
      <c r="AJ2885" s="133"/>
      <c r="AK2885" s="133"/>
      <c r="AL2885" s="133"/>
      <c r="AM2885" s="133"/>
      <c r="AN2885" s="133"/>
      <c r="AO2885" s="133"/>
      <c r="AP2885" s="133"/>
      <c r="AQ2885" s="133"/>
      <c r="AR2885" s="133"/>
      <c r="AS2885" s="124"/>
      <c r="AT2885" s="134"/>
      <c r="AU2885" s="141"/>
    </row>
    <row r="2886" spans="31:47" ht="12">
      <c r="AE2886" s="131"/>
      <c r="AF2886" s="132"/>
      <c r="AG2886" s="133"/>
      <c r="AH2886" s="133"/>
      <c r="AI2886" s="133"/>
      <c r="AJ2886" s="133"/>
      <c r="AK2886" s="133"/>
      <c r="AL2886" s="133"/>
      <c r="AM2886" s="133"/>
      <c r="AN2886" s="133"/>
      <c r="AO2886" s="133"/>
      <c r="AP2886" s="133"/>
      <c r="AQ2886" s="133"/>
      <c r="AR2886" s="133"/>
      <c r="AS2886" s="124"/>
      <c r="AT2886" s="134"/>
      <c r="AU2886" s="141"/>
    </row>
    <row r="2887" spans="31:47" ht="12">
      <c r="AE2887" s="131"/>
      <c r="AF2887" s="132"/>
      <c r="AG2887" s="133"/>
      <c r="AH2887" s="133"/>
      <c r="AI2887" s="133"/>
      <c r="AJ2887" s="133"/>
      <c r="AK2887" s="133"/>
      <c r="AL2887" s="133"/>
      <c r="AM2887" s="133"/>
      <c r="AN2887" s="133"/>
      <c r="AO2887" s="133"/>
      <c r="AP2887" s="133"/>
      <c r="AQ2887" s="133"/>
      <c r="AR2887" s="133"/>
      <c r="AS2887" s="124"/>
      <c r="AT2887" s="134"/>
      <c r="AU2887" s="141"/>
    </row>
    <row r="2888" spans="31:47" ht="12">
      <c r="AE2888" s="131"/>
      <c r="AF2888" s="132"/>
      <c r="AG2888" s="133"/>
      <c r="AH2888" s="133"/>
      <c r="AI2888" s="133"/>
      <c r="AJ2888" s="133"/>
      <c r="AK2888" s="133"/>
      <c r="AL2888" s="133"/>
      <c r="AM2888" s="133"/>
      <c r="AN2888" s="133"/>
      <c r="AO2888" s="133"/>
      <c r="AP2888" s="133"/>
      <c r="AQ2888" s="133"/>
      <c r="AR2888" s="133"/>
      <c r="AS2888" s="124"/>
      <c r="AT2888" s="134"/>
      <c r="AU2888" s="141"/>
    </row>
    <row r="2889" spans="31:47" ht="12">
      <c r="AE2889" s="131"/>
      <c r="AF2889" s="132"/>
      <c r="AG2889" s="133"/>
      <c r="AH2889" s="133"/>
      <c r="AI2889" s="133"/>
      <c r="AJ2889" s="133"/>
      <c r="AK2889" s="133"/>
      <c r="AL2889" s="133"/>
      <c r="AM2889" s="133"/>
      <c r="AN2889" s="133"/>
      <c r="AO2889" s="133"/>
      <c r="AP2889" s="133"/>
      <c r="AQ2889" s="133"/>
      <c r="AR2889" s="133"/>
      <c r="AS2889" s="124"/>
      <c r="AT2889" s="134"/>
      <c r="AU2889" s="141"/>
    </row>
    <row r="2890" spans="31:47" ht="12">
      <c r="AE2890" s="131"/>
      <c r="AF2890" s="132"/>
      <c r="AG2890" s="133"/>
      <c r="AH2890" s="133"/>
      <c r="AI2890" s="133"/>
      <c r="AJ2890" s="133"/>
      <c r="AK2890" s="133"/>
      <c r="AL2890" s="133"/>
      <c r="AM2890" s="133"/>
      <c r="AN2890" s="133"/>
      <c r="AO2890" s="133"/>
      <c r="AP2890" s="133"/>
      <c r="AQ2890" s="133"/>
      <c r="AR2890" s="133"/>
      <c r="AS2890" s="124"/>
      <c r="AT2890" s="134"/>
      <c r="AU2890" s="141"/>
    </row>
    <row r="2891" spans="31:47" ht="12">
      <c r="AE2891" s="131"/>
      <c r="AF2891" s="132"/>
      <c r="AG2891" s="133"/>
      <c r="AH2891" s="133"/>
      <c r="AI2891" s="133"/>
      <c r="AJ2891" s="133"/>
      <c r="AK2891" s="133"/>
      <c r="AL2891" s="133"/>
      <c r="AM2891" s="133"/>
      <c r="AN2891" s="133"/>
      <c r="AO2891" s="133"/>
      <c r="AP2891" s="133"/>
      <c r="AQ2891" s="133"/>
      <c r="AR2891" s="133"/>
      <c r="AS2891" s="124"/>
      <c r="AT2891" s="134"/>
      <c r="AU2891" s="141"/>
    </row>
    <row r="2892" spans="31:47" ht="12">
      <c r="AE2892" s="131"/>
      <c r="AF2892" s="132"/>
      <c r="AG2892" s="133"/>
      <c r="AH2892" s="133"/>
      <c r="AI2892" s="133"/>
      <c r="AJ2892" s="133"/>
      <c r="AK2892" s="133"/>
      <c r="AL2892" s="133"/>
      <c r="AM2892" s="133"/>
      <c r="AN2892" s="133"/>
      <c r="AO2892" s="133"/>
      <c r="AP2892" s="133"/>
      <c r="AQ2892" s="133"/>
      <c r="AR2892" s="133"/>
      <c r="AS2892" s="124"/>
      <c r="AT2892" s="134"/>
      <c r="AU2892" s="141"/>
    </row>
    <row r="2893" spans="31:47" ht="12">
      <c r="AE2893" s="131"/>
      <c r="AF2893" s="132"/>
      <c r="AG2893" s="133"/>
      <c r="AH2893" s="133"/>
      <c r="AI2893" s="133"/>
      <c r="AJ2893" s="133"/>
      <c r="AK2893" s="133"/>
      <c r="AL2893" s="133"/>
      <c r="AM2893" s="133"/>
      <c r="AN2893" s="133"/>
      <c r="AO2893" s="133"/>
      <c r="AP2893" s="133"/>
      <c r="AQ2893" s="133"/>
      <c r="AR2893" s="133"/>
      <c r="AS2893" s="124"/>
      <c r="AT2893" s="134"/>
      <c r="AU2893" s="141"/>
    </row>
    <row r="2894" spans="31:47" ht="12">
      <c r="AE2894" s="131"/>
      <c r="AF2894" s="132"/>
      <c r="AG2894" s="133"/>
      <c r="AH2894" s="133"/>
      <c r="AI2894" s="133"/>
      <c r="AJ2894" s="133"/>
      <c r="AK2894" s="133"/>
      <c r="AL2894" s="133"/>
      <c r="AM2894" s="133"/>
      <c r="AN2894" s="133"/>
      <c r="AO2894" s="133"/>
      <c r="AP2894" s="133"/>
      <c r="AQ2894" s="133"/>
      <c r="AR2894" s="133"/>
      <c r="AS2894" s="124"/>
      <c r="AT2894" s="134"/>
      <c r="AU2894" s="141"/>
    </row>
    <row r="2895" spans="31:47" ht="12">
      <c r="AE2895" s="131"/>
      <c r="AF2895" s="132"/>
      <c r="AG2895" s="133"/>
      <c r="AH2895" s="133"/>
      <c r="AI2895" s="133"/>
      <c r="AJ2895" s="133"/>
      <c r="AK2895" s="133"/>
      <c r="AL2895" s="133"/>
      <c r="AM2895" s="133"/>
      <c r="AN2895" s="133"/>
      <c r="AO2895" s="133"/>
      <c r="AP2895" s="133"/>
      <c r="AQ2895" s="133"/>
      <c r="AR2895" s="133"/>
      <c r="AS2895" s="124"/>
      <c r="AT2895" s="134"/>
      <c r="AU2895" s="141"/>
    </row>
    <row r="2896" spans="31:47" ht="12">
      <c r="AE2896" s="131"/>
      <c r="AF2896" s="132"/>
      <c r="AG2896" s="133"/>
      <c r="AH2896" s="133"/>
      <c r="AI2896" s="133"/>
      <c r="AJ2896" s="133"/>
      <c r="AK2896" s="133"/>
      <c r="AL2896" s="133"/>
      <c r="AM2896" s="133"/>
      <c r="AN2896" s="133"/>
      <c r="AO2896" s="133"/>
      <c r="AP2896" s="133"/>
      <c r="AQ2896" s="133"/>
      <c r="AR2896" s="133"/>
      <c r="AS2896" s="124"/>
      <c r="AT2896" s="134"/>
      <c r="AU2896" s="141"/>
    </row>
    <row r="2897" spans="31:47" ht="12">
      <c r="AE2897" s="131"/>
      <c r="AF2897" s="132"/>
      <c r="AG2897" s="133"/>
      <c r="AH2897" s="133"/>
      <c r="AI2897" s="133"/>
      <c r="AJ2897" s="133"/>
      <c r="AK2897" s="133"/>
      <c r="AL2897" s="133"/>
      <c r="AM2897" s="133"/>
      <c r="AN2897" s="133"/>
      <c r="AO2897" s="133"/>
      <c r="AP2897" s="133"/>
      <c r="AQ2897" s="133"/>
      <c r="AR2897" s="133"/>
      <c r="AS2897" s="124"/>
      <c r="AT2897" s="134"/>
      <c r="AU2897" s="141"/>
    </row>
    <row r="2898" spans="31:47" ht="12">
      <c r="AE2898" s="131"/>
      <c r="AF2898" s="132"/>
      <c r="AG2898" s="133"/>
      <c r="AH2898" s="133"/>
      <c r="AI2898" s="133"/>
      <c r="AJ2898" s="133"/>
      <c r="AK2898" s="133"/>
      <c r="AL2898" s="133"/>
      <c r="AM2898" s="133"/>
      <c r="AN2898" s="133"/>
      <c r="AO2898" s="133"/>
      <c r="AP2898" s="133"/>
      <c r="AQ2898" s="133"/>
      <c r="AR2898" s="133"/>
      <c r="AS2898" s="124"/>
      <c r="AT2898" s="134"/>
      <c r="AU2898" s="141"/>
    </row>
    <row r="2899" spans="31:47" ht="12">
      <c r="AE2899" s="131"/>
      <c r="AF2899" s="132"/>
      <c r="AG2899" s="133"/>
      <c r="AH2899" s="133"/>
      <c r="AI2899" s="133"/>
      <c r="AJ2899" s="133"/>
      <c r="AK2899" s="133"/>
      <c r="AL2899" s="133"/>
      <c r="AM2899" s="133"/>
      <c r="AN2899" s="133"/>
      <c r="AO2899" s="133"/>
      <c r="AP2899" s="133"/>
      <c r="AQ2899" s="133"/>
      <c r="AR2899" s="133"/>
      <c r="AS2899" s="124"/>
      <c r="AT2899" s="134"/>
      <c r="AU2899" s="141"/>
    </row>
    <row r="2900" spans="31:47" ht="12">
      <c r="AE2900" s="131"/>
      <c r="AF2900" s="132"/>
      <c r="AG2900" s="133"/>
      <c r="AH2900" s="133"/>
      <c r="AI2900" s="133"/>
      <c r="AJ2900" s="133"/>
      <c r="AK2900" s="133"/>
      <c r="AL2900" s="133"/>
      <c r="AM2900" s="133"/>
      <c r="AN2900" s="133"/>
      <c r="AO2900" s="133"/>
      <c r="AP2900" s="133"/>
      <c r="AQ2900" s="133"/>
      <c r="AR2900" s="133"/>
      <c r="AS2900" s="124"/>
      <c r="AT2900" s="134"/>
      <c r="AU2900" s="141"/>
    </row>
    <row r="2901" spans="31:47" ht="12">
      <c r="AE2901" s="131"/>
      <c r="AF2901" s="132"/>
      <c r="AG2901" s="133"/>
      <c r="AH2901" s="133"/>
      <c r="AI2901" s="133"/>
      <c r="AJ2901" s="133"/>
      <c r="AK2901" s="133"/>
      <c r="AL2901" s="133"/>
      <c r="AM2901" s="133"/>
      <c r="AN2901" s="133"/>
      <c r="AO2901" s="133"/>
      <c r="AP2901" s="133"/>
      <c r="AQ2901" s="133"/>
      <c r="AR2901" s="133"/>
      <c r="AS2901" s="124"/>
      <c r="AT2901" s="134"/>
      <c r="AU2901" s="141"/>
    </row>
    <row r="2902" spans="31:47" ht="12">
      <c r="AE2902" s="131"/>
      <c r="AF2902" s="132"/>
      <c r="AG2902" s="133"/>
      <c r="AH2902" s="133"/>
      <c r="AI2902" s="133"/>
      <c r="AJ2902" s="133"/>
      <c r="AK2902" s="133"/>
      <c r="AL2902" s="133"/>
      <c r="AM2902" s="133"/>
      <c r="AN2902" s="133"/>
      <c r="AO2902" s="133"/>
      <c r="AP2902" s="133"/>
      <c r="AQ2902" s="133"/>
      <c r="AR2902" s="133"/>
      <c r="AS2902" s="124"/>
      <c r="AT2902" s="134"/>
      <c r="AU2902" s="141"/>
    </row>
    <row r="2903" spans="31:47" ht="12">
      <c r="AE2903" s="131"/>
      <c r="AF2903" s="132"/>
      <c r="AG2903" s="133"/>
      <c r="AH2903" s="133"/>
      <c r="AI2903" s="133"/>
      <c r="AJ2903" s="133"/>
      <c r="AK2903" s="133"/>
      <c r="AL2903" s="133"/>
      <c r="AM2903" s="133"/>
      <c r="AN2903" s="133"/>
      <c r="AO2903" s="133"/>
      <c r="AP2903" s="133"/>
      <c r="AQ2903" s="133"/>
      <c r="AR2903" s="133"/>
      <c r="AS2903" s="124"/>
      <c r="AT2903" s="134"/>
      <c r="AU2903" s="141"/>
    </row>
    <row r="2904" spans="31:47" ht="12">
      <c r="AE2904" s="131"/>
      <c r="AF2904" s="132"/>
      <c r="AG2904" s="133"/>
      <c r="AH2904" s="133"/>
      <c r="AI2904" s="133"/>
      <c r="AJ2904" s="133"/>
      <c r="AK2904" s="133"/>
      <c r="AL2904" s="133"/>
      <c r="AM2904" s="133"/>
      <c r="AN2904" s="133"/>
      <c r="AO2904" s="133"/>
      <c r="AP2904" s="133"/>
      <c r="AQ2904" s="133"/>
      <c r="AR2904" s="133"/>
      <c r="AS2904" s="124"/>
      <c r="AT2904" s="134"/>
      <c r="AU2904" s="141"/>
    </row>
    <row r="2905" spans="31:47" ht="12">
      <c r="AE2905" s="131"/>
      <c r="AF2905" s="132"/>
      <c r="AG2905" s="133"/>
      <c r="AH2905" s="133"/>
      <c r="AI2905" s="133"/>
      <c r="AJ2905" s="133"/>
      <c r="AK2905" s="133"/>
      <c r="AL2905" s="133"/>
      <c r="AM2905" s="133"/>
      <c r="AN2905" s="133"/>
      <c r="AO2905" s="133"/>
      <c r="AP2905" s="133"/>
      <c r="AQ2905" s="133"/>
      <c r="AR2905" s="133"/>
      <c r="AS2905" s="124"/>
      <c r="AT2905" s="134"/>
      <c r="AU2905" s="141"/>
    </row>
    <row r="2906" spans="31:47" ht="12">
      <c r="AE2906" s="131"/>
      <c r="AF2906" s="132"/>
      <c r="AG2906" s="133"/>
      <c r="AH2906" s="133"/>
      <c r="AI2906" s="133"/>
      <c r="AJ2906" s="133"/>
      <c r="AK2906" s="133"/>
      <c r="AL2906" s="133"/>
      <c r="AM2906" s="133"/>
      <c r="AN2906" s="133"/>
      <c r="AO2906" s="133"/>
      <c r="AP2906" s="133"/>
      <c r="AQ2906" s="133"/>
      <c r="AR2906" s="133"/>
      <c r="AS2906" s="124"/>
      <c r="AT2906" s="134"/>
      <c r="AU2906" s="141"/>
    </row>
    <row r="2907" spans="31:47" ht="12">
      <c r="AE2907" s="131"/>
      <c r="AF2907" s="132"/>
      <c r="AG2907" s="133"/>
      <c r="AH2907" s="133"/>
      <c r="AI2907" s="133"/>
      <c r="AJ2907" s="133"/>
      <c r="AK2907" s="133"/>
      <c r="AL2907" s="133"/>
      <c r="AM2907" s="133"/>
      <c r="AN2907" s="133"/>
      <c r="AO2907" s="133"/>
      <c r="AP2907" s="133"/>
      <c r="AQ2907" s="133"/>
      <c r="AR2907" s="133"/>
      <c r="AS2907" s="124"/>
      <c r="AT2907" s="134"/>
      <c r="AU2907" s="141"/>
    </row>
    <row r="2908" spans="31:47" ht="12">
      <c r="AE2908" s="131"/>
      <c r="AF2908" s="132"/>
      <c r="AG2908" s="133"/>
      <c r="AH2908" s="133"/>
      <c r="AI2908" s="133"/>
      <c r="AJ2908" s="133"/>
      <c r="AK2908" s="133"/>
      <c r="AL2908" s="133"/>
      <c r="AM2908" s="133"/>
      <c r="AN2908" s="133"/>
      <c r="AO2908" s="133"/>
      <c r="AP2908" s="133"/>
      <c r="AQ2908" s="133"/>
      <c r="AR2908" s="133"/>
      <c r="AS2908" s="124"/>
      <c r="AT2908" s="134"/>
      <c r="AU2908" s="141"/>
    </row>
    <row r="2909" spans="31:47" ht="12">
      <c r="AE2909" s="131"/>
      <c r="AF2909" s="132"/>
      <c r="AG2909" s="133"/>
      <c r="AH2909" s="133"/>
      <c r="AI2909" s="133"/>
      <c r="AJ2909" s="133"/>
      <c r="AK2909" s="133"/>
      <c r="AL2909" s="133"/>
      <c r="AM2909" s="133"/>
      <c r="AN2909" s="133"/>
      <c r="AO2909" s="133"/>
      <c r="AP2909" s="133"/>
      <c r="AQ2909" s="133"/>
      <c r="AR2909" s="133"/>
      <c r="AS2909" s="124"/>
      <c r="AT2909" s="134"/>
      <c r="AU2909" s="141"/>
    </row>
    <row r="2910" spans="31:47" ht="12">
      <c r="AE2910" s="131"/>
      <c r="AF2910" s="132"/>
      <c r="AG2910" s="133"/>
      <c r="AH2910" s="133"/>
      <c r="AI2910" s="133"/>
      <c r="AJ2910" s="133"/>
      <c r="AK2910" s="133"/>
      <c r="AL2910" s="133"/>
      <c r="AM2910" s="133"/>
      <c r="AN2910" s="133"/>
      <c r="AO2910" s="133"/>
      <c r="AP2910" s="133"/>
      <c r="AQ2910" s="133"/>
      <c r="AR2910" s="133"/>
      <c r="AS2910" s="124"/>
      <c r="AT2910" s="134"/>
      <c r="AU2910" s="141"/>
    </row>
    <row r="2911" spans="31:47" ht="12">
      <c r="AE2911" s="131"/>
      <c r="AF2911" s="132"/>
      <c r="AG2911" s="133"/>
      <c r="AH2911" s="133"/>
      <c r="AI2911" s="133"/>
      <c r="AJ2911" s="133"/>
      <c r="AK2911" s="133"/>
      <c r="AL2911" s="133"/>
      <c r="AM2911" s="133"/>
      <c r="AN2911" s="133"/>
      <c r="AO2911" s="133"/>
      <c r="AP2911" s="133"/>
      <c r="AQ2911" s="133"/>
      <c r="AR2911" s="133"/>
      <c r="AS2911" s="124"/>
      <c r="AT2911" s="134"/>
      <c r="AU2911" s="141"/>
    </row>
    <row r="2912" spans="31:47" ht="12">
      <c r="AE2912" s="131"/>
      <c r="AF2912" s="132"/>
      <c r="AG2912" s="133"/>
      <c r="AH2912" s="133"/>
      <c r="AI2912" s="133"/>
      <c r="AJ2912" s="133"/>
      <c r="AK2912" s="133"/>
      <c r="AL2912" s="133"/>
      <c r="AM2912" s="133"/>
      <c r="AN2912" s="133"/>
      <c r="AO2912" s="133"/>
      <c r="AP2912" s="133"/>
      <c r="AQ2912" s="133"/>
      <c r="AR2912" s="133"/>
      <c r="AS2912" s="124"/>
      <c r="AT2912" s="134"/>
      <c r="AU2912" s="141"/>
    </row>
    <row r="2913" spans="31:47" ht="12">
      <c r="AE2913" s="131"/>
      <c r="AF2913" s="132"/>
      <c r="AG2913" s="133"/>
      <c r="AH2913" s="133"/>
      <c r="AI2913" s="133"/>
      <c r="AJ2913" s="133"/>
      <c r="AK2913" s="133"/>
      <c r="AL2913" s="133"/>
      <c r="AM2913" s="133"/>
      <c r="AN2913" s="133"/>
      <c r="AO2913" s="133"/>
      <c r="AP2913" s="133"/>
      <c r="AQ2913" s="133"/>
      <c r="AR2913" s="133"/>
      <c r="AS2913" s="124"/>
      <c r="AT2913" s="134"/>
      <c r="AU2913" s="141"/>
    </row>
    <row r="2914" spans="31:47" ht="12">
      <c r="AE2914" s="131"/>
      <c r="AF2914" s="132"/>
      <c r="AG2914" s="133"/>
      <c r="AH2914" s="133"/>
      <c r="AI2914" s="133"/>
      <c r="AJ2914" s="133"/>
      <c r="AK2914" s="133"/>
      <c r="AL2914" s="133"/>
      <c r="AM2914" s="133"/>
      <c r="AN2914" s="133"/>
      <c r="AO2914" s="133"/>
      <c r="AP2914" s="133"/>
      <c r="AQ2914" s="133"/>
      <c r="AR2914" s="133"/>
      <c r="AS2914" s="124"/>
      <c r="AT2914" s="134"/>
      <c r="AU2914" s="141"/>
    </row>
    <row r="2915" spans="31:47" ht="12">
      <c r="AE2915" s="131"/>
      <c r="AF2915" s="132"/>
      <c r="AG2915" s="133"/>
      <c r="AH2915" s="133"/>
      <c r="AI2915" s="133"/>
      <c r="AJ2915" s="133"/>
      <c r="AK2915" s="133"/>
      <c r="AL2915" s="133"/>
      <c r="AM2915" s="133"/>
      <c r="AN2915" s="133"/>
      <c r="AO2915" s="133"/>
      <c r="AP2915" s="133"/>
      <c r="AQ2915" s="133"/>
      <c r="AR2915" s="133"/>
      <c r="AS2915" s="124"/>
      <c r="AT2915" s="134"/>
      <c r="AU2915" s="141"/>
    </row>
    <row r="2916" spans="31:47" ht="12">
      <c r="AE2916" s="131"/>
      <c r="AF2916" s="132"/>
      <c r="AG2916" s="133"/>
      <c r="AH2916" s="133"/>
      <c r="AI2916" s="133"/>
      <c r="AJ2916" s="133"/>
      <c r="AK2916" s="133"/>
      <c r="AL2916" s="133"/>
      <c r="AM2916" s="133"/>
      <c r="AN2916" s="133"/>
      <c r="AO2916" s="133"/>
      <c r="AP2916" s="133"/>
      <c r="AQ2916" s="133"/>
      <c r="AR2916" s="133"/>
      <c r="AS2916" s="124"/>
      <c r="AT2916" s="134"/>
      <c r="AU2916" s="141"/>
    </row>
    <row r="2917" spans="31:47" ht="12">
      <c r="AE2917" s="131"/>
      <c r="AF2917" s="132"/>
      <c r="AG2917" s="133"/>
      <c r="AH2917" s="133"/>
      <c r="AI2917" s="133"/>
      <c r="AJ2917" s="133"/>
      <c r="AK2917" s="133"/>
      <c r="AL2917" s="133"/>
      <c r="AM2917" s="133"/>
      <c r="AN2917" s="133"/>
      <c r="AO2917" s="133"/>
      <c r="AP2917" s="133"/>
      <c r="AQ2917" s="133"/>
      <c r="AR2917" s="133"/>
      <c r="AS2917" s="124"/>
      <c r="AT2917" s="134"/>
      <c r="AU2917" s="141"/>
    </row>
    <row r="2918" spans="31:47" ht="12">
      <c r="AE2918" s="131"/>
      <c r="AF2918" s="132"/>
      <c r="AG2918" s="133"/>
      <c r="AH2918" s="133"/>
      <c r="AI2918" s="133"/>
      <c r="AJ2918" s="133"/>
      <c r="AK2918" s="133"/>
      <c r="AL2918" s="133"/>
      <c r="AM2918" s="133"/>
      <c r="AN2918" s="133"/>
      <c r="AO2918" s="133"/>
      <c r="AP2918" s="133"/>
      <c r="AQ2918" s="133"/>
      <c r="AR2918" s="133"/>
      <c r="AS2918" s="124"/>
      <c r="AT2918" s="134"/>
      <c r="AU2918" s="141"/>
    </row>
    <row r="2919" spans="31:47" ht="12">
      <c r="AE2919" s="131"/>
      <c r="AF2919" s="132"/>
      <c r="AG2919" s="133"/>
      <c r="AH2919" s="133"/>
      <c r="AI2919" s="133"/>
      <c r="AJ2919" s="133"/>
      <c r="AK2919" s="133"/>
      <c r="AL2919" s="133"/>
      <c r="AM2919" s="133"/>
      <c r="AN2919" s="133"/>
      <c r="AO2919" s="133"/>
      <c r="AP2919" s="133"/>
      <c r="AQ2919" s="133"/>
      <c r="AR2919" s="133"/>
      <c r="AS2919" s="124"/>
      <c r="AT2919" s="134"/>
      <c r="AU2919" s="141"/>
    </row>
    <row r="2920" spans="31:47" ht="12">
      <c r="AE2920" s="131"/>
      <c r="AF2920" s="132"/>
      <c r="AG2920" s="133"/>
      <c r="AH2920" s="133"/>
      <c r="AI2920" s="133"/>
      <c r="AJ2920" s="133"/>
      <c r="AK2920" s="133"/>
      <c r="AL2920" s="133"/>
      <c r="AM2920" s="133"/>
      <c r="AN2920" s="133"/>
      <c r="AO2920" s="133"/>
      <c r="AP2920" s="133"/>
      <c r="AQ2920" s="133"/>
      <c r="AR2920" s="133"/>
      <c r="AS2920" s="124"/>
      <c r="AT2920" s="134"/>
      <c r="AU2920" s="141"/>
    </row>
    <row r="2921" spans="31:47" ht="12">
      <c r="AE2921" s="131"/>
      <c r="AF2921" s="132"/>
      <c r="AG2921" s="133"/>
      <c r="AH2921" s="133"/>
      <c r="AI2921" s="133"/>
      <c r="AJ2921" s="133"/>
      <c r="AK2921" s="133"/>
      <c r="AL2921" s="133"/>
      <c r="AM2921" s="133"/>
      <c r="AN2921" s="133"/>
      <c r="AO2921" s="133"/>
      <c r="AP2921" s="133"/>
      <c r="AQ2921" s="133"/>
      <c r="AR2921" s="133"/>
      <c r="AS2921" s="124"/>
      <c r="AT2921" s="134"/>
      <c r="AU2921" s="141"/>
    </row>
    <row r="2922" spans="31:47" ht="12">
      <c r="AE2922" s="131"/>
      <c r="AF2922" s="132"/>
      <c r="AG2922" s="133"/>
      <c r="AH2922" s="133"/>
      <c r="AI2922" s="133"/>
      <c r="AJ2922" s="133"/>
      <c r="AK2922" s="133"/>
      <c r="AL2922" s="133"/>
      <c r="AM2922" s="133"/>
      <c r="AN2922" s="133"/>
      <c r="AO2922" s="133"/>
      <c r="AP2922" s="133"/>
      <c r="AQ2922" s="133"/>
      <c r="AR2922" s="133"/>
      <c r="AS2922" s="124"/>
      <c r="AT2922" s="134"/>
      <c r="AU2922" s="141"/>
    </row>
    <row r="2923" spans="31:47" ht="12">
      <c r="AE2923" s="131"/>
      <c r="AF2923" s="132"/>
      <c r="AG2923" s="133"/>
      <c r="AH2923" s="133"/>
      <c r="AI2923" s="133"/>
      <c r="AJ2923" s="133"/>
      <c r="AK2923" s="133"/>
      <c r="AL2923" s="133"/>
      <c r="AM2923" s="133"/>
      <c r="AN2923" s="133"/>
      <c r="AO2923" s="133"/>
      <c r="AP2923" s="133"/>
      <c r="AQ2923" s="133"/>
      <c r="AR2923" s="133"/>
      <c r="AS2923" s="124"/>
      <c r="AT2923" s="134"/>
      <c r="AU2923" s="141"/>
    </row>
    <row r="2924" spans="31:47" ht="12">
      <c r="AE2924" s="131"/>
      <c r="AF2924" s="132"/>
      <c r="AG2924" s="133"/>
      <c r="AH2924" s="133"/>
      <c r="AI2924" s="133"/>
      <c r="AJ2924" s="133"/>
      <c r="AK2924" s="133"/>
      <c r="AL2924" s="133"/>
      <c r="AM2924" s="133"/>
      <c r="AN2924" s="133"/>
      <c r="AO2924" s="133"/>
      <c r="AP2924" s="133"/>
      <c r="AQ2924" s="133"/>
      <c r="AR2924" s="133"/>
      <c r="AS2924" s="124"/>
      <c r="AT2924" s="134"/>
      <c r="AU2924" s="141"/>
    </row>
    <row r="2925" spans="31:47" ht="12">
      <c r="AE2925" s="131"/>
      <c r="AF2925" s="132"/>
      <c r="AG2925" s="133"/>
      <c r="AH2925" s="133"/>
      <c r="AI2925" s="133"/>
      <c r="AJ2925" s="133"/>
      <c r="AK2925" s="133"/>
      <c r="AL2925" s="133"/>
      <c r="AM2925" s="133"/>
      <c r="AN2925" s="133"/>
      <c r="AO2925" s="133"/>
      <c r="AP2925" s="133"/>
      <c r="AQ2925" s="133"/>
      <c r="AR2925" s="133"/>
      <c r="AS2925" s="124"/>
      <c r="AT2925" s="134"/>
      <c r="AU2925" s="141"/>
    </row>
    <row r="2926" spans="31:47" ht="12">
      <c r="AE2926" s="131"/>
      <c r="AF2926" s="132"/>
      <c r="AG2926" s="133"/>
      <c r="AH2926" s="133"/>
      <c r="AI2926" s="133"/>
      <c r="AJ2926" s="133"/>
      <c r="AK2926" s="133"/>
      <c r="AL2926" s="133"/>
      <c r="AM2926" s="133"/>
      <c r="AN2926" s="133"/>
      <c r="AO2926" s="133"/>
      <c r="AP2926" s="133"/>
      <c r="AQ2926" s="133"/>
      <c r="AR2926" s="133"/>
      <c r="AS2926" s="124"/>
      <c r="AT2926" s="134"/>
      <c r="AU2926" s="141"/>
    </row>
    <row r="2927" spans="31:47" ht="12">
      <c r="AE2927" s="131"/>
      <c r="AF2927" s="132"/>
      <c r="AG2927" s="133"/>
      <c r="AH2927" s="133"/>
      <c r="AI2927" s="133"/>
      <c r="AJ2927" s="133"/>
      <c r="AK2927" s="133"/>
      <c r="AL2927" s="133"/>
      <c r="AM2927" s="133"/>
      <c r="AN2927" s="133"/>
      <c r="AO2927" s="133"/>
      <c r="AP2927" s="133"/>
      <c r="AQ2927" s="133"/>
      <c r="AR2927" s="133"/>
      <c r="AS2927" s="124"/>
      <c r="AT2927" s="134"/>
      <c r="AU2927" s="141"/>
    </row>
    <row r="2928" spans="31:47" ht="12">
      <c r="AE2928" s="131"/>
      <c r="AF2928" s="132"/>
      <c r="AG2928" s="133"/>
      <c r="AH2928" s="133"/>
      <c r="AI2928" s="133"/>
      <c r="AJ2928" s="133"/>
      <c r="AK2928" s="133"/>
      <c r="AL2928" s="133"/>
      <c r="AM2928" s="133"/>
      <c r="AN2928" s="133"/>
      <c r="AO2928" s="133"/>
      <c r="AP2928" s="133"/>
      <c r="AQ2928" s="133"/>
      <c r="AR2928" s="133"/>
      <c r="AS2928" s="124"/>
      <c r="AT2928" s="134"/>
      <c r="AU2928" s="141"/>
    </row>
    <row r="2929" spans="31:47" ht="12">
      <c r="AE2929" s="131"/>
      <c r="AF2929" s="132"/>
      <c r="AG2929" s="133"/>
      <c r="AH2929" s="133"/>
      <c r="AI2929" s="133"/>
      <c r="AJ2929" s="133"/>
      <c r="AK2929" s="133"/>
      <c r="AL2929" s="133"/>
      <c r="AM2929" s="133"/>
      <c r="AN2929" s="133"/>
      <c r="AO2929" s="133"/>
      <c r="AP2929" s="133"/>
      <c r="AQ2929" s="133"/>
      <c r="AR2929" s="133"/>
      <c r="AS2929" s="124"/>
      <c r="AT2929" s="134"/>
      <c r="AU2929" s="141"/>
    </row>
    <row r="2930" spans="31:47" ht="12">
      <c r="AE2930" s="131"/>
      <c r="AF2930" s="132"/>
      <c r="AG2930" s="133"/>
      <c r="AH2930" s="133"/>
      <c r="AI2930" s="133"/>
      <c r="AJ2930" s="133"/>
      <c r="AK2930" s="133"/>
      <c r="AL2930" s="133"/>
      <c r="AM2930" s="133"/>
      <c r="AN2930" s="133"/>
      <c r="AO2930" s="133"/>
      <c r="AP2930" s="133"/>
      <c r="AQ2930" s="133"/>
      <c r="AR2930" s="133"/>
      <c r="AS2930" s="124"/>
      <c r="AT2930" s="134"/>
      <c r="AU2930" s="141"/>
    </row>
    <row r="2931" spans="31:47" ht="12">
      <c r="AE2931" s="131"/>
      <c r="AF2931" s="132"/>
      <c r="AG2931" s="133"/>
      <c r="AH2931" s="133"/>
      <c r="AI2931" s="133"/>
      <c r="AJ2931" s="133"/>
      <c r="AK2931" s="133"/>
      <c r="AL2931" s="133"/>
      <c r="AM2931" s="133"/>
      <c r="AN2931" s="133"/>
      <c r="AO2931" s="133"/>
      <c r="AP2931" s="133"/>
      <c r="AQ2931" s="133"/>
      <c r="AR2931" s="133"/>
      <c r="AS2931" s="124"/>
      <c r="AT2931" s="134"/>
      <c r="AU2931" s="141"/>
    </row>
    <row r="2932" spans="31:47" ht="12">
      <c r="AE2932" s="131"/>
      <c r="AF2932" s="132"/>
      <c r="AG2932" s="133"/>
      <c r="AH2932" s="133"/>
      <c r="AI2932" s="133"/>
      <c r="AJ2932" s="133"/>
      <c r="AK2932" s="133"/>
      <c r="AL2932" s="133"/>
      <c r="AM2932" s="133"/>
      <c r="AN2932" s="133"/>
      <c r="AO2932" s="133"/>
      <c r="AP2932" s="133"/>
      <c r="AQ2932" s="133"/>
      <c r="AR2932" s="133"/>
      <c r="AS2932" s="124"/>
      <c r="AT2932" s="134"/>
      <c r="AU2932" s="141"/>
    </row>
    <row r="2933" spans="31:47" ht="12">
      <c r="AE2933" s="131"/>
      <c r="AF2933" s="132"/>
      <c r="AG2933" s="133"/>
      <c r="AH2933" s="133"/>
      <c r="AI2933" s="133"/>
      <c r="AJ2933" s="133"/>
      <c r="AK2933" s="133"/>
      <c r="AL2933" s="133"/>
      <c r="AM2933" s="133"/>
      <c r="AN2933" s="133"/>
      <c r="AO2933" s="133"/>
      <c r="AP2933" s="133"/>
      <c r="AQ2933" s="133"/>
      <c r="AR2933" s="133"/>
      <c r="AS2933" s="124"/>
      <c r="AT2933" s="134"/>
      <c r="AU2933" s="141"/>
    </row>
    <row r="2934" spans="31:47" ht="12">
      <c r="AE2934" s="131"/>
      <c r="AF2934" s="132"/>
      <c r="AG2934" s="133"/>
      <c r="AH2934" s="133"/>
      <c r="AI2934" s="133"/>
      <c r="AJ2934" s="133"/>
      <c r="AK2934" s="133"/>
      <c r="AL2934" s="133"/>
      <c r="AM2934" s="133"/>
      <c r="AN2934" s="133"/>
      <c r="AO2934" s="133"/>
      <c r="AP2934" s="133"/>
      <c r="AQ2934" s="133"/>
      <c r="AR2934" s="133"/>
      <c r="AS2934" s="124"/>
      <c r="AT2934" s="134"/>
      <c r="AU2934" s="141"/>
    </row>
    <row r="2935" spans="31:47" ht="12">
      <c r="AE2935" s="131"/>
      <c r="AF2935" s="132"/>
      <c r="AG2935" s="133"/>
      <c r="AH2935" s="133"/>
      <c r="AI2935" s="133"/>
      <c r="AJ2935" s="133"/>
      <c r="AK2935" s="133"/>
      <c r="AL2935" s="133"/>
      <c r="AM2935" s="133"/>
      <c r="AN2935" s="133"/>
      <c r="AO2935" s="133"/>
      <c r="AP2935" s="133"/>
      <c r="AQ2935" s="133"/>
      <c r="AR2935" s="133"/>
      <c r="AS2935" s="124"/>
      <c r="AT2935" s="134"/>
      <c r="AU2935" s="141"/>
    </row>
    <row r="2936" spans="31:47" ht="12">
      <c r="AE2936" s="131"/>
      <c r="AF2936" s="132"/>
      <c r="AG2936" s="133"/>
      <c r="AH2936" s="133"/>
      <c r="AI2936" s="133"/>
      <c r="AJ2936" s="133"/>
      <c r="AK2936" s="133"/>
      <c r="AL2936" s="133"/>
      <c r="AM2936" s="133"/>
      <c r="AN2936" s="133"/>
      <c r="AO2936" s="133"/>
      <c r="AP2936" s="133"/>
      <c r="AQ2936" s="133"/>
      <c r="AR2936" s="133"/>
      <c r="AS2936" s="124"/>
      <c r="AT2936" s="134"/>
      <c r="AU2936" s="141"/>
    </row>
    <row r="2937" spans="31:47" ht="12">
      <c r="AE2937" s="131"/>
      <c r="AF2937" s="132"/>
      <c r="AG2937" s="133"/>
      <c r="AH2937" s="133"/>
      <c r="AI2937" s="133"/>
      <c r="AJ2937" s="133"/>
      <c r="AK2937" s="133"/>
      <c r="AL2937" s="133"/>
      <c r="AM2937" s="133"/>
      <c r="AN2937" s="133"/>
      <c r="AO2937" s="133"/>
      <c r="AP2937" s="133"/>
      <c r="AQ2937" s="133"/>
      <c r="AR2937" s="133"/>
      <c r="AS2937" s="124"/>
      <c r="AT2937" s="134"/>
      <c r="AU2937" s="141"/>
    </row>
    <row r="2938" spans="31:47" ht="12">
      <c r="AE2938" s="131"/>
      <c r="AF2938" s="132"/>
      <c r="AG2938" s="133"/>
      <c r="AH2938" s="133"/>
      <c r="AI2938" s="133"/>
      <c r="AJ2938" s="133"/>
      <c r="AK2938" s="133"/>
      <c r="AL2938" s="133"/>
      <c r="AM2938" s="133"/>
      <c r="AN2938" s="133"/>
      <c r="AO2938" s="133"/>
      <c r="AP2938" s="133"/>
      <c r="AQ2938" s="133"/>
      <c r="AR2938" s="133"/>
      <c r="AS2938" s="124"/>
      <c r="AT2938" s="134"/>
      <c r="AU2938" s="141"/>
    </row>
    <row r="2939" spans="31:47" ht="12">
      <c r="AE2939" s="131"/>
      <c r="AF2939" s="132"/>
      <c r="AG2939" s="133"/>
      <c r="AH2939" s="133"/>
      <c r="AI2939" s="133"/>
      <c r="AJ2939" s="133"/>
      <c r="AK2939" s="133"/>
      <c r="AL2939" s="133"/>
      <c r="AM2939" s="133"/>
      <c r="AN2939" s="133"/>
      <c r="AO2939" s="133"/>
      <c r="AP2939" s="133"/>
      <c r="AQ2939" s="133"/>
      <c r="AR2939" s="133"/>
      <c r="AS2939" s="124"/>
      <c r="AT2939" s="134"/>
      <c r="AU2939" s="141"/>
    </row>
    <row r="2940" spans="31:47" ht="12">
      <c r="AE2940" s="131"/>
      <c r="AF2940" s="132"/>
      <c r="AG2940" s="133"/>
      <c r="AH2940" s="133"/>
      <c r="AI2940" s="133"/>
      <c r="AJ2940" s="133"/>
      <c r="AK2940" s="133"/>
      <c r="AL2940" s="133"/>
      <c r="AM2940" s="133"/>
      <c r="AN2940" s="133"/>
      <c r="AO2940" s="133"/>
      <c r="AP2940" s="133"/>
      <c r="AQ2940" s="133"/>
      <c r="AR2940" s="133"/>
      <c r="AS2940" s="124"/>
      <c r="AT2940" s="134"/>
      <c r="AU2940" s="141"/>
    </row>
    <row r="2941" spans="31:47" ht="12">
      <c r="AE2941" s="131"/>
      <c r="AF2941" s="132"/>
      <c r="AG2941" s="133"/>
      <c r="AH2941" s="133"/>
      <c r="AI2941" s="133"/>
      <c r="AJ2941" s="133"/>
      <c r="AK2941" s="133"/>
      <c r="AL2941" s="133"/>
      <c r="AM2941" s="133"/>
      <c r="AN2941" s="133"/>
      <c r="AO2941" s="133"/>
      <c r="AP2941" s="133"/>
      <c r="AQ2941" s="133"/>
      <c r="AR2941" s="133"/>
      <c r="AS2941" s="124"/>
      <c r="AT2941" s="134"/>
      <c r="AU2941" s="141"/>
    </row>
    <row r="2942" spans="31:47" ht="12">
      <c r="AE2942" s="131"/>
      <c r="AF2942" s="132"/>
      <c r="AG2942" s="133"/>
      <c r="AH2942" s="133"/>
      <c r="AI2942" s="133"/>
      <c r="AJ2942" s="133"/>
      <c r="AK2942" s="133"/>
      <c r="AL2942" s="133"/>
      <c r="AM2942" s="133"/>
      <c r="AN2942" s="133"/>
      <c r="AO2942" s="133"/>
      <c r="AP2942" s="133"/>
      <c r="AQ2942" s="133"/>
      <c r="AR2942" s="133"/>
      <c r="AS2942" s="124"/>
      <c r="AT2942" s="134"/>
      <c r="AU2942" s="141"/>
    </row>
    <row r="2943" spans="31:47" ht="12">
      <c r="AE2943" s="131"/>
      <c r="AF2943" s="132"/>
      <c r="AG2943" s="133"/>
      <c r="AH2943" s="133"/>
      <c r="AI2943" s="133"/>
      <c r="AJ2943" s="133"/>
      <c r="AK2943" s="133"/>
      <c r="AL2943" s="133"/>
      <c r="AM2943" s="133"/>
      <c r="AN2943" s="133"/>
      <c r="AO2943" s="133"/>
      <c r="AP2943" s="133"/>
      <c r="AQ2943" s="133"/>
      <c r="AR2943" s="133"/>
      <c r="AS2943" s="124"/>
      <c r="AT2943" s="134"/>
      <c r="AU2943" s="141"/>
    </row>
    <row r="2944" spans="31:47" ht="12">
      <c r="AE2944" s="131"/>
      <c r="AF2944" s="132"/>
      <c r="AG2944" s="133"/>
      <c r="AH2944" s="133"/>
      <c r="AI2944" s="133"/>
      <c r="AJ2944" s="133"/>
      <c r="AK2944" s="133"/>
      <c r="AL2944" s="133"/>
      <c r="AM2944" s="133"/>
      <c r="AN2944" s="133"/>
      <c r="AO2944" s="133"/>
      <c r="AP2944" s="133"/>
      <c r="AQ2944" s="133"/>
      <c r="AR2944" s="133"/>
      <c r="AS2944" s="124"/>
      <c r="AT2944" s="134"/>
      <c r="AU2944" s="141"/>
    </row>
    <row r="2945" spans="31:47" ht="12">
      <c r="AE2945" s="131"/>
      <c r="AF2945" s="132"/>
      <c r="AG2945" s="133"/>
      <c r="AH2945" s="133"/>
      <c r="AI2945" s="133"/>
      <c r="AJ2945" s="133"/>
      <c r="AK2945" s="133"/>
      <c r="AL2945" s="133"/>
      <c r="AM2945" s="133"/>
      <c r="AN2945" s="133"/>
      <c r="AO2945" s="133"/>
      <c r="AP2945" s="133"/>
      <c r="AQ2945" s="133"/>
      <c r="AR2945" s="133"/>
      <c r="AS2945" s="124"/>
      <c r="AT2945" s="134"/>
      <c r="AU2945" s="141"/>
    </row>
    <row r="2946" spans="31:47" ht="12">
      <c r="AE2946" s="131"/>
      <c r="AF2946" s="132"/>
      <c r="AG2946" s="133"/>
      <c r="AH2946" s="133"/>
      <c r="AI2946" s="133"/>
      <c r="AJ2946" s="133"/>
      <c r="AK2946" s="133"/>
      <c r="AL2946" s="133"/>
      <c r="AM2946" s="133"/>
      <c r="AN2946" s="133"/>
      <c r="AO2946" s="133"/>
      <c r="AP2946" s="133"/>
      <c r="AQ2946" s="133"/>
      <c r="AR2946" s="133"/>
      <c r="AS2946" s="124"/>
      <c r="AT2946" s="134"/>
      <c r="AU2946" s="141"/>
    </row>
    <row r="2947" spans="31:47" ht="12">
      <c r="AE2947" s="131"/>
      <c r="AF2947" s="132"/>
      <c r="AG2947" s="133"/>
      <c r="AH2947" s="133"/>
      <c r="AI2947" s="133"/>
      <c r="AJ2947" s="133"/>
      <c r="AK2947" s="133"/>
      <c r="AL2947" s="133"/>
      <c r="AM2947" s="133"/>
      <c r="AN2947" s="133"/>
      <c r="AO2947" s="133"/>
      <c r="AP2947" s="133"/>
      <c r="AQ2947" s="133"/>
      <c r="AR2947" s="133"/>
      <c r="AS2947" s="124"/>
      <c r="AT2947" s="134"/>
      <c r="AU2947" s="141"/>
    </row>
    <row r="2948" spans="31:47" ht="12">
      <c r="AE2948" s="131"/>
      <c r="AF2948" s="132"/>
      <c r="AG2948" s="133"/>
      <c r="AH2948" s="133"/>
      <c r="AI2948" s="133"/>
      <c r="AJ2948" s="133"/>
      <c r="AK2948" s="133"/>
      <c r="AL2948" s="133"/>
      <c r="AM2948" s="133"/>
      <c r="AN2948" s="133"/>
      <c r="AO2948" s="133"/>
      <c r="AP2948" s="133"/>
      <c r="AQ2948" s="133"/>
      <c r="AR2948" s="133"/>
      <c r="AS2948" s="124"/>
      <c r="AT2948" s="134"/>
      <c r="AU2948" s="141"/>
    </row>
    <row r="2949" spans="31:47" ht="12">
      <c r="AE2949" s="131"/>
      <c r="AF2949" s="132"/>
      <c r="AG2949" s="133"/>
      <c r="AH2949" s="133"/>
      <c r="AI2949" s="133"/>
      <c r="AJ2949" s="133"/>
      <c r="AK2949" s="133"/>
      <c r="AL2949" s="133"/>
      <c r="AM2949" s="133"/>
      <c r="AN2949" s="133"/>
      <c r="AO2949" s="133"/>
      <c r="AP2949" s="133"/>
      <c r="AQ2949" s="133"/>
      <c r="AR2949" s="133"/>
      <c r="AS2949" s="124"/>
      <c r="AT2949" s="134"/>
      <c r="AU2949" s="141"/>
    </row>
    <row r="2950" spans="31:47" ht="12">
      <c r="AE2950" s="131"/>
      <c r="AF2950" s="132"/>
      <c r="AG2950" s="133"/>
      <c r="AH2950" s="133"/>
      <c r="AI2950" s="133"/>
      <c r="AJ2950" s="133"/>
      <c r="AK2950" s="133"/>
      <c r="AL2950" s="133"/>
      <c r="AM2950" s="133"/>
      <c r="AN2950" s="133"/>
      <c r="AO2950" s="133"/>
      <c r="AP2950" s="133"/>
      <c r="AQ2950" s="133"/>
      <c r="AR2950" s="133"/>
      <c r="AS2950" s="124"/>
      <c r="AT2950" s="134"/>
      <c r="AU2950" s="141"/>
    </row>
    <row r="2951" spans="31:47" ht="12">
      <c r="AE2951" s="131"/>
      <c r="AF2951" s="132"/>
      <c r="AG2951" s="133"/>
      <c r="AH2951" s="133"/>
      <c r="AI2951" s="133"/>
      <c r="AJ2951" s="133"/>
      <c r="AK2951" s="133"/>
      <c r="AL2951" s="133"/>
      <c r="AM2951" s="133"/>
      <c r="AN2951" s="133"/>
      <c r="AO2951" s="133"/>
      <c r="AP2951" s="133"/>
      <c r="AQ2951" s="133"/>
      <c r="AR2951" s="133"/>
      <c r="AS2951" s="124"/>
      <c r="AT2951" s="134"/>
      <c r="AU2951" s="141"/>
    </row>
    <row r="2952" spans="31:47" ht="12">
      <c r="AE2952" s="131"/>
      <c r="AF2952" s="132"/>
      <c r="AG2952" s="133"/>
      <c r="AH2952" s="133"/>
      <c r="AI2952" s="133"/>
      <c r="AJ2952" s="133"/>
      <c r="AK2952" s="133"/>
      <c r="AL2952" s="133"/>
      <c r="AM2952" s="133"/>
      <c r="AN2952" s="133"/>
      <c r="AO2952" s="133"/>
      <c r="AP2952" s="133"/>
      <c r="AQ2952" s="133"/>
      <c r="AR2952" s="133"/>
      <c r="AS2952" s="124"/>
      <c r="AT2952" s="134"/>
      <c r="AU2952" s="141"/>
    </row>
    <row r="2953" spans="31:47" ht="12">
      <c r="AE2953" s="131"/>
      <c r="AF2953" s="132"/>
      <c r="AG2953" s="133"/>
      <c r="AH2953" s="133"/>
      <c r="AI2953" s="133"/>
      <c r="AJ2953" s="133"/>
      <c r="AK2953" s="133"/>
      <c r="AL2953" s="133"/>
      <c r="AM2953" s="133"/>
      <c r="AN2953" s="133"/>
      <c r="AO2953" s="133"/>
      <c r="AP2953" s="133"/>
      <c r="AQ2953" s="133"/>
      <c r="AR2953" s="133"/>
      <c r="AS2953" s="124"/>
      <c r="AT2953" s="134"/>
      <c r="AU2953" s="141"/>
    </row>
    <row r="2954" spans="31:47" ht="12">
      <c r="AE2954" s="131"/>
      <c r="AF2954" s="132"/>
      <c r="AG2954" s="133"/>
      <c r="AH2954" s="133"/>
      <c r="AI2954" s="133"/>
      <c r="AJ2954" s="133"/>
      <c r="AK2954" s="133"/>
      <c r="AL2954" s="133"/>
      <c r="AM2954" s="133"/>
      <c r="AN2954" s="133"/>
      <c r="AO2954" s="133"/>
      <c r="AP2954" s="133"/>
      <c r="AQ2954" s="133"/>
      <c r="AR2954" s="133"/>
      <c r="AS2954" s="124"/>
      <c r="AT2954" s="134"/>
      <c r="AU2954" s="141"/>
    </row>
    <row r="2955" spans="31:47" ht="12">
      <c r="AE2955" s="131"/>
      <c r="AF2955" s="132"/>
      <c r="AG2955" s="133"/>
      <c r="AH2955" s="133"/>
      <c r="AI2955" s="133"/>
      <c r="AJ2955" s="133"/>
      <c r="AK2955" s="133"/>
      <c r="AL2955" s="133"/>
      <c r="AM2955" s="133"/>
      <c r="AN2955" s="133"/>
      <c r="AO2955" s="133"/>
      <c r="AP2955" s="133"/>
      <c r="AQ2955" s="133"/>
      <c r="AR2955" s="133"/>
      <c r="AS2955" s="124"/>
      <c r="AT2955" s="134"/>
      <c r="AU2955" s="141"/>
    </row>
    <row r="2956" spans="31:47" ht="12">
      <c r="AE2956" s="131"/>
      <c r="AF2956" s="132"/>
      <c r="AG2956" s="133"/>
      <c r="AH2956" s="133"/>
      <c r="AI2956" s="133"/>
      <c r="AJ2956" s="133"/>
      <c r="AK2956" s="133"/>
      <c r="AL2956" s="133"/>
      <c r="AM2956" s="133"/>
      <c r="AN2956" s="133"/>
      <c r="AO2956" s="133"/>
      <c r="AP2956" s="133"/>
      <c r="AQ2956" s="133"/>
      <c r="AR2956" s="133"/>
      <c r="AS2956" s="124"/>
      <c r="AT2956" s="134"/>
      <c r="AU2956" s="141"/>
    </row>
    <row r="2957" spans="31:47" ht="12">
      <c r="AE2957" s="131"/>
      <c r="AF2957" s="132"/>
      <c r="AG2957" s="133"/>
      <c r="AH2957" s="133"/>
      <c r="AI2957" s="133"/>
      <c r="AJ2957" s="133"/>
      <c r="AK2957" s="133"/>
      <c r="AL2957" s="133"/>
      <c r="AM2957" s="133"/>
      <c r="AN2957" s="133"/>
      <c r="AO2957" s="133"/>
      <c r="AP2957" s="133"/>
      <c r="AQ2957" s="133"/>
      <c r="AR2957" s="133"/>
      <c r="AS2957" s="124"/>
      <c r="AT2957" s="134"/>
      <c r="AU2957" s="141"/>
    </row>
    <row r="2958" spans="31:47" ht="12">
      <c r="AE2958" s="131"/>
      <c r="AF2958" s="132"/>
      <c r="AG2958" s="133"/>
      <c r="AH2958" s="133"/>
      <c r="AI2958" s="133"/>
      <c r="AJ2958" s="133"/>
      <c r="AK2958" s="133"/>
      <c r="AL2958" s="133"/>
      <c r="AM2958" s="133"/>
      <c r="AN2958" s="133"/>
      <c r="AO2958" s="133"/>
      <c r="AP2958" s="133"/>
      <c r="AQ2958" s="133"/>
      <c r="AR2958" s="133"/>
      <c r="AS2958" s="124"/>
      <c r="AT2958" s="134"/>
      <c r="AU2958" s="141"/>
    </row>
    <row r="2959" spans="31:47" ht="12">
      <c r="AE2959" s="131"/>
      <c r="AF2959" s="132"/>
      <c r="AG2959" s="133"/>
      <c r="AH2959" s="133"/>
      <c r="AI2959" s="133"/>
      <c r="AJ2959" s="133"/>
      <c r="AK2959" s="133"/>
      <c r="AL2959" s="133"/>
      <c r="AM2959" s="133"/>
      <c r="AN2959" s="133"/>
      <c r="AO2959" s="133"/>
      <c r="AP2959" s="133"/>
      <c r="AQ2959" s="133"/>
      <c r="AR2959" s="133"/>
      <c r="AS2959" s="124"/>
      <c r="AT2959" s="134"/>
      <c r="AU2959" s="141"/>
    </row>
    <row r="2960" spans="31:47" ht="12">
      <c r="AE2960" s="131"/>
      <c r="AF2960" s="132"/>
      <c r="AG2960" s="133"/>
      <c r="AH2960" s="133"/>
      <c r="AI2960" s="133"/>
      <c r="AJ2960" s="133"/>
      <c r="AK2960" s="133"/>
      <c r="AL2960" s="133"/>
      <c r="AM2960" s="133"/>
      <c r="AN2960" s="133"/>
      <c r="AO2960" s="133"/>
      <c r="AP2960" s="133"/>
      <c r="AQ2960" s="133"/>
      <c r="AR2960" s="133"/>
      <c r="AS2960" s="124"/>
      <c r="AT2960" s="134"/>
      <c r="AU2960" s="141"/>
    </row>
    <row r="2961" spans="31:47" ht="12">
      <c r="AE2961" s="131"/>
      <c r="AF2961" s="132"/>
      <c r="AG2961" s="133"/>
      <c r="AH2961" s="133"/>
      <c r="AI2961" s="133"/>
      <c r="AJ2961" s="133"/>
      <c r="AK2961" s="133"/>
      <c r="AL2961" s="133"/>
      <c r="AM2961" s="133"/>
      <c r="AN2961" s="133"/>
      <c r="AO2961" s="133"/>
      <c r="AP2961" s="133"/>
      <c r="AQ2961" s="133"/>
      <c r="AR2961" s="133"/>
      <c r="AS2961" s="124"/>
      <c r="AT2961" s="134"/>
      <c r="AU2961" s="141"/>
    </row>
    <row r="2962" spans="31:47" ht="12">
      <c r="AE2962" s="131"/>
      <c r="AF2962" s="132"/>
      <c r="AG2962" s="133"/>
      <c r="AH2962" s="133"/>
      <c r="AI2962" s="133"/>
      <c r="AJ2962" s="133"/>
      <c r="AK2962" s="133"/>
      <c r="AL2962" s="133"/>
      <c r="AM2962" s="133"/>
      <c r="AN2962" s="133"/>
      <c r="AO2962" s="133"/>
      <c r="AP2962" s="133"/>
      <c r="AQ2962" s="133"/>
      <c r="AR2962" s="133"/>
      <c r="AS2962" s="124"/>
      <c r="AT2962" s="134"/>
      <c r="AU2962" s="141"/>
    </row>
    <row r="2963" spans="31:47" ht="12">
      <c r="AE2963" s="131"/>
      <c r="AF2963" s="132"/>
      <c r="AG2963" s="133"/>
      <c r="AH2963" s="133"/>
      <c r="AI2963" s="133"/>
      <c r="AJ2963" s="133"/>
      <c r="AK2963" s="133"/>
      <c r="AL2963" s="133"/>
      <c r="AM2963" s="133"/>
      <c r="AN2963" s="133"/>
      <c r="AO2963" s="133"/>
      <c r="AP2963" s="133"/>
      <c r="AQ2963" s="133"/>
      <c r="AR2963" s="133"/>
      <c r="AS2963" s="124"/>
      <c r="AT2963" s="134"/>
      <c r="AU2963" s="141"/>
    </row>
    <row r="2964" spans="31:47" ht="12">
      <c r="AE2964" s="131"/>
      <c r="AF2964" s="132"/>
      <c r="AG2964" s="133"/>
      <c r="AH2964" s="133"/>
      <c r="AI2964" s="133"/>
      <c r="AJ2964" s="133"/>
      <c r="AK2964" s="133"/>
      <c r="AL2964" s="133"/>
      <c r="AM2964" s="133"/>
      <c r="AN2964" s="133"/>
      <c r="AO2964" s="133"/>
      <c r="AP2964" s="133"/>
      <c r="AQ2964" s="133"/>
      <c r="AR2964" s="133"/>
      <c r="AS2964" s="124"/>
      <c r="AT2964" s="134"/>
      <c r="AU2964" s="141"/>
    </row>
    <row r="2965" spans="31:47" ht="12">
      <c r="AE2965" s="131"/>
      <c r="AF2965" s="132"/>
      <c r="AG2965" s="133"/>
      <c r="AH2965" s="133"/>
      <c r="AI2965" s="133"/>
      <c r="AJ2965" s="133"/>
      <c r="AK2965" s="133"/>
      <c r="AL2965" s="133"/>
      <c r="AM2965" s="133"/>
      <c r="AN2965" s="133"/>
      <c r="AO2965" s="133"/>
      <c r="AP2965" s="133"/>
      <c r="AQ2965" s="133"/>
      <c r="AR2965" s="133"/>
      <c r="AS2965" s="124"/>
      <c r="AT2965" s="134"/>
      <c r="AU2965" s="141"/>
    </row>
    <row r="2966" spans="31:47" ht="12">
      <c r="AE2966" s="131"/>
      <c r="AF2966" s="132"/>
      <c r="AG2966" s="133"/>
      <c r="AH2966" s="133"/>
      <c r="AI2966" s="133"/>
      <c r="AJ2966" s="133"/>
      <c r="AK2966" s="133"/>
      <c r="AL2966" s="133"/>
      <c r="AM2966" s="133"/>
      <c r="AN2966" s="133"/>
      <c r="AO2966" s="133"/>
      <c r="AP2966" s="133"/>
      <c r="AQ2966" s="133"/>
      <c r="AR2966" s="133"/>
      <c r="AS2966" s="124"/>
      <c r="AT2966" s="134"/>
      <c r="AU2966" s="141"/>
    </row>
    <row r="2967" spans="31:47" ht="12">
      <c r="AE2967" s="131"/>
      <c r="AF2967" s="132"/>
      <c r="AG2967" s="133"/>
      <c r="AH2967" s="133"/>
      <c r="AI2967" s="133"/>
      <c r="AJ2967" s="133"/>
      <c r="AK2967" s="133"/>
      <c r="AL2967" s="133"/>
      <c r="AM2967" s="133"/>
      <c r="AN2967" s="133"/>
      <c r="AO2967" s="133"/>
      <c r="AP2967" s="133"/>
      <c r="AQ2967" s="133"/>
      <c r="AR2967" s="133"/>
      <c r="AS2967" s="124"/>
      <c r="AT2967" s="134"/>
      <c r="AU2967" s="141"/>
    </row>
    <row r="2968" spans="31:47" ht="12">
      <c r="AE2968" s="131"/>
      <c r="AF2968" s="132"/>
      <c r="AG2968" s="133"/>
      <c r="AH2968" s="133"/>
      <c r="AI2968" s="133"/>
      <c r="AJ2968" s="133"/>
      <c r="AK2968" s="133"/>
      <c r="AL2968" s="133"/>
      <c r="AM2968" s="133"/>
      <c r="AN2968" s="133"/>
      <c r="AO2968" s="133"/>
      <c r="AP2968" s="133"/>
      <c r="AQ2968" s="133"/>
      <c r="AR2968" s="133"/>
      <c r="AS2968" s="124"/>
      <c r="AT2968" s="134"/>
      <c r="AU2968" s="141"/>
    </row>
    <row r="2969" spans="31:47" ht="12">
      <c r="AE2969" s="131"/>
      <c r="AF2969" s="132"/>
      <c r="AG2969" s="133"/>
      <c r="AH2969" s="133"/>
      <c r="AI2969" s="133"/>
      <c r="AJ2969" s="133"/>
      <c r="AK2969" s="133"/>
      <c r="AL2969" s="133"/>
      <c r="AM2969" s="133"/>
      <c r="AN2969" s="133"/>
      <c r="AO2969" s="133"/>
      <c r="AP2969" s="133"/>
      <c r="AQ2969" s="133"/>
      <c r="AR2969" s="133"/>
      <c r="AS2969" s="124"/>
      <c r="AT2969" s="134"/>
      <c r="AU2969" s="141"/>
    </row>
    <row r="2970" spans="31:47" ht="12">
      <c r="AE2970" s="131"/>
      <c r="AF2970" s="132"/>
      <c r="AG2970" s="133"/>
      <c r="AH2970" s="133"/>
      <c r="AI2970" s="133"/>
      <c r="AJ2970" s="133"/>
      <c r="AK2970" s="133"/>
      <c r="AL2970" s="133"/>
      <c r="AM2970" s="133"/>
      <c r="AN2970" s="133"/>
      <c r="AO2970" s="133"/>
      <c r="AP2970" s="133"/>
      <c r="AQ2970" s="133"/>
      <c r="AR2970" s="133"/>
      <c r="AS2970" s="124"/>
      <c r="AT2970" s="134"/>
      <c r="AU2970" s="141"/>
    </row>
    <row r="2971" spans="31:47" ht="12">
      <c r="AE2971" s="131"/>
      <c r="AF2971" s="132"/>
      <c r="AG2971" s="133"/>
      <c r="AH2971" s="133"/>
      <c r="AI2971" s="133"/>
      <c r="AJ2971" s="133"/>
      <c r="AK2971" s="133"/>
      <c r="AL2971" s="133"/>
      <c r="AM2971" s="133"/>
      <c r="AN2971" s="133"/>
      <c r="AO2971" s="133"/>
      <c r="AP2971" s="133"/>
      <c r="AQ2971" s="133"/>
      <c r="AR2971" s="133"/>
      <c r="AS2971" s="124"/>
      <c r="AT2971" s="134"/>
      <c r="AU2971" s="141"/>
    </row>
    <row r="2972" spans="31:47" ht="12">
      <c r="AE2972" s="131"/>
      <c r="AF2972" s="132"/>
      <c r="AG2972" s="133"/>
      <c r="AH2972" s="133"/>
      <c r="AI2972" s="133"/>
      <c r="AJ2972" s="133"/>
      <c r="AK2972" s="133"/>
      <c r="AL2972" s="133"/>
      <c r="AM2972" s="133"/>
      <c r="AN2972" s="133"/>
      <c r="AO2972" s="133"/>
      <c r="AP2972" s="133"/>
      <c r="AQ2972" s="133"/>
      <c r="AR2972" s="133"/>
      <c r="AS2972" s="124"/>
      <c r="AT2972" s="134"/>
      <c r="AU2972" s="141"/>
    </row>
    <row r="2973" spans="31:47" ht="12">
      <c r="AE2973" s="131"/>
      <c r="AF2973" s="132"/>
      <c r="AG2973" s="133"/>
      <c r="AH2973" s="133"/>
      <c r="AI2973" s="133"/>
      <c r="AJ2973" s="133"/>
      <c r="AK2973" s="133"/>
      <c r="AL2973" s="133"/>
      <c r="AM2973" s="133"/>
      <c r="AN2973" s="133"/>
      <c r="AO2973" s="133"/>
      <c r="AP2973" s="133"/>
      <c r="AQ2973" s="133"/>
      <c r="AR2973" s="133"/>
      <c r="AS2973" s="124"/>
      <c r="AT2973" s="134"/>
      <c r="AU2973" s="141"/>
    </row>
    <row r="2974" spans="31:47" ht="12">
      <c r="AE2974" s="131"/>
      <c r="AF2974" s="132"/>
      <c r="AG2974" s="133"/>
      <c r="AH2974" s="133"/>
      <c r="AI2974" s="133"/>
      <c r="AJ2974" s="133"/>
      <c r="AK2974" s="133"/>
      <c r="AL2974" s="133"/>
      <c r="AM2974" s="133"/>
      <c r="AN2974" s="133"/>
      <c r="AO2974" s="133"/>
      <c r="AP2974" s="133"/>
      <c r="AQ2974" s="133"/>
      <c r="AR2974" s="133"/>
      <c r="AS2974" s="124"/>
      <c r="AT2974" s="134"/>
      <c r="AU2974" s="141"/>
    </row>
    <row r="2975" spans="31:47" ht="12">
      <c r="AE2975" s="131"/>
      <c r="AF2975" s="132"/>
      <c r="AG2975" s="133"/>
      <c r="AH2975" s="133"/>
      <c r="AI2975" s="133"/>
      <c r="AJ2975" s="133"/>
      <c r="AK2975" s="133"/>
      <c r="AL2975" s="133"/>
      <c r="AM2975" s="133"/>
      <c r="AN2975" s="133"/>
      <c r="AO2975" s="133"/>
      <c r="AP2975" s="133"/>
      <c r="AQ2975" s="133"/>
      <c r="AR2975" s="133"/>
      <c r="AS2975" s="124"/>
      <c r="AT2975" s="134"/>
      <c r="AU2975" s="141"/>
    </row>
    <row r="2976" spans="31:47" ht="12">
      <c r="AE2976" s="131"/>
      <c r="AF2976" s="132"/>
      <c r="AG2976" s="133"/>
      <c r="AH2976" s="133"/>
      <c r="AI2976" s="133"/>
      <c r="AJ2976" s="133"/>
      <c r="AK2976" s="133"/>
      <c r="AL2976" s="133"/>
      <c r="AM2976" s="133"/>
      <c r="AN2976" s="133"/>
      <c r="AO2976" s="133"/>
      <c r="AP2976" s="133"/>
      <c r="AQ2976" s="133"/>
      <c r="AR2976" s="133"/>
      <c r="AS2976" s="124"/>
      <c r="AT2976" s="134"/>
      <c r="AU2976" s="141"/>
    </row>
    <row r="2977" spans="31:47" ht="12">
      <c r="AE2977" s="131"/>
      <c r="AF2977" s="132"/>
      <c r="AG2977" s="133"/>
      <c r="AH2977" s="133"/>
      <c r="AI2977" s="133"/>
      <c r="AJ2977" s="133"/>
      <c r="AK2977" s="133"/>
      <c r="AL2977" s="133"/>
      <c r="AM2977" s="133"/>
      <c r="AN2977" s="133"/>
      <c r="AO2977" s="133"/>
      <c r="AP2977" s="133"/>
      <c r="AQ2977" s="133"/>
      <c r="AR2977" s="133"/>
      <c r="AS2977" s="124"/>
      <c r="AT2977" s="134"/>
      <c r="AU2977" s="141"/>
    </row>
    <row r="2978" spans="31:47" ht="12">
      <c r="AE2978" s="131"/>
      <c r="AF2978" s="132"/>
      <c r="AG2978" s="133"/>
      <c r="AH2978" s="133"/>
      <c r="AI2978" s="133"/>
      <c r="AJ2978" s="133"/>
      <c r="AK2978" s="133"/>
      <c r="AL2978" s="133"/>
      <c r="AM2978" s="133"/>
      <c r="AN2978" s="133"/>
      <c r="AO2978" s="133"/>
      <c r="AP2978" s="133"/>
      <c r="AQ2978" s="133"/>
      <c r="AR2978" s="133"/>
      <c r="AS2978" s="124"/>
      <c r="AT2978" s="134"/>
      <c r="AU2978" s="141"/>
    </row>
    <row r="2979" spans="31:47" ht="12">
      <c r="AE2979" s="131"/>
      <c r="AF2979" s="132"/>
      <c r="AG2979" s="133"/>
      <c r="AH2979" s="133"/>
      <c r="AI2979" s="133"/>
      <c r="AJ2979" s="133"/>
      <c r="AK2979" s="133"/>
      <c r="AL2979" s="133"/>
      <c r="AM2979" s="133"/>
      <c r="AN2979" s="133"/>
      <c r="AO2979" s="133"/>
      <c r="AP2979" s="133"/>
      <c r="AQ2979" s="133"/>
      <c r="AR2979" s="133"/>
      <c r="AS2979" s="124"/>
      <c r="AT2979" s="134"/>
      <c r="AU2979" s="141"/>
    </row>
    <row r="2980" spans="31:47" ht="12">
      <c r="AE2980" s="131"/>
      <c r="AF2980" s="132"/>
      <c r="AG2980" s="133"/>
      <c r="AH2980" s="133"/>
      <c r="AI2980" s="133"/>
      <c r="AJ2980" s="133"/>
      <c r="AK2980" s="133"/>
      <c r="AL2980" s="133"/>
      <c r="AM2980" s="133"/>
      <c r="AN2980" s="133"/>
      <c r="AO2980" s="133"/>
      <c r="AP2980" s="133"/>
      <c r="AQ2980" s="133"/>
      <c r="AR2980" s="133"/>
      <c r="AS2980" s="124"/>
      <c r="AT2980" s="134"/>
      <c r="AU2980" s="141"/>
    </row>
    <row r="2981" spans="31:47" ht="12">
      <c r="AE2981" s="131"/>
      <c r="AF2981" s="132"/>
      <c r="AG2981" s="133"/>
      <c r="AH2981" s="133"/>
      <c r="AI2981" s="133"/>
      <c r="AJ2981" s="133"/>
      <c r="AK2981" s="133"/>
      <c r="AL2981" s="133"/>
      <c r="AM2981" s="133"/>
      <c r="AN2981" s="133"/>
      <c r="AO2981" s="133"/>
      <c r="AP2981" s="133"/>
      <c r="AQ2981" s="133"/>
      <c r="AR2981" s="133"/>
      <c r="AS2981" s="124"/>
      <c r="AT2981" s="134"/>
      <c r="AU2981" s="141"/>
    </row>
    <row r="2982" spans="31:47" ht="12">
      <c r="AE2982" s="131"/>
      <c r="AF2982" s="132"/>
      <c r="AG2982" s="133"/>
      <c r="AH2982" s="133"/>
      <c r="AI2982" s="133"/>
      <c r="AJ2982" s="133"/>
      <c r="AK2982" s="133"/>
      <c r="AL2982" s="133"/>
      <c r="AM2982" s="133"/>
      <c r="AN2982" s="133"/>
      <c r="AO2982" s="133"/>
      <c r="AP2982" s="133"/>
      <c r="AQ2982" s="133"/>
      <c r="AR2982" s="133"/>
      <c r="AS2982" s="124"/>
      <c r="AT2982" s="134"/>
      <c r="AU2982" s="141"/>
    </row>
    <row r="2983" spans="31:47" ht="12">
      <c r="AE2983" s="131"/>
      <c r="AF2983" s="132"/>
      <c r="AG2983" s="133"/>
      <c r="AH2983" s="133"/>
      <c r="AI2983" s="133"/>
      <c r="AJ2983" s="133"/>
      <c r="AK2983" s="133"/>
      <c r="AL2983" s="133"/>
      <c r="AM2983" s="133"/>
      <c r="AN2983" s="133"/>
      <c r="AO2983" s="133"/>
      <c r="AP2983" s="133"/>
      <c r="AQ2983" s="133"/>
      <c r="AR2983" s="133"/>
      <c r="AS2983" s="124"/>
      <c r="AT2983" s="134"/>
      <c r="AU2983" s="141"/>
    </row>
    <row r="2984" spans="31:47" ht="12">
      <c r="AE2984" s="131"/>
      <c r="AF2984" s="132"/>
      <c r="AG2984" s="133"/>
      <c r="AH2984" s="133"/>
      <c r="AI2984" s="133"/>
      <c r="AJ2984" s="133"/>
      <c r="AK2984" s="133"/>
      <c r="AL2984" s="133"/>
      <c r="AM2984" s="133"/>
      <c r="AN2984" s="133"/>
      <c r="AO2984" s="133"/>
      <c r="AP2984" s="133"/>
      <c r="AQ2984" s="133"/>
      <c r="AR2984" s="133"/>
      <c r="AS2984" s="124"/>
      <c r="AT2984" s="134"/>
      <c r="AU2984" s="141"/>
    </row>
    <row r="2985" spans="31:47" ht="12">
      <c r="AE2985" s="131"/>
      <c r="AF2985" s="132"/>
      <c r="AG2985" s="133"/>
      <c r="AH2985" s="133"/>
      <c r="AI2985" s="133"/>
      <c r="AJ2985" s="133"/>
      <c r="AK2985" s="133"/>
      <c r="AL2985" s="133"/>
      <c r="AM2985" s="133"/>
      <c r="AN2985" s="133"/>
      <c r="AO2985" s="133"/>
      <c r="AP2985" s="133"/>
      <c r="AQ2985" s="133"/>
      <c r="AR2985" s="133"/>
      <c r="AS2985" s="124"/>
      <c r="AT2985" s="134"/>
      <c r="AU2985" s="141"/>
    </row>
    <row r="2986" spans="31:47" ht="12">
      <c r="AE2986" s="131"/>
      <c r="AF2986" s="132"/>
      <c r="AG2986" s="133"/>
      <c r="AH2986" s="133"/>
      <c r="AI2986" s="133"/>
      <c r="AJ2986" s="133"/>
      <c r="AK2986" s="133"/>
      <c r="AL2986" s="133"/>
      <c r="AM2986" s="133"/>
      <c r="AN2986" s="133"/>
      <c r="AO2986" s="133"/>
      <c r="AP2986" s="133"/>
      <c r="AQ2986" s="133"/>
      <c r="AR2986" s="133"/>
      <c r="AS2986" s="124"/>
      <c r="AT2986" s="134"/>
      <c r="AU2986" s="141"/>
    </row>
    <row r="2987" spans="31:47" ht="12">
      <c r="AE2987" s="131"/>
      <c r="AF2987" s="132"/>
      <c r="AG2987" s="133"/>
      <c r="AH2987" s="133"/>
      <c r="AI2987" s="133"/>
      <c r="AJ2987" s="133"/>
      <c r="AK2987" s="133"/>
      <c r="AL2987" s="133"/>
      <c r="AM2987" s="133"/>
      <c r="AN2987" s="133"/>
      <c r="AO2987" s="133"/>
      <c r="AP2987" s="133"/>
      <c r="AQ2987" s="133"/>
      <c r="AR2987" s="133"/>
      <c r="AS2987" s="124"/>
      <c r="AT2987" s="134"/>
      <c r="AU2987" s="141"/>
    </row>
    <row r="2988" spans="31:47" ht="12">
      <c r="AE2988" s="131"/>
      <c r="AF2988" s="132"/>
      <c r="AG2988" s="133"/>
      <c r="AH2988" s="133"/>
      <c r="AI2988" s="133"/>
      <c r="AJ2988" s="133"/>
      <c r="AK2988" s="133"/>
      <c r="AL2988" s="133"/>
      <c r="AM2988" s="133"/>
      <c r="AN2988" s="133"/>
      <c r="AO2988" s="133"/>
      <c r="AP2988" s="133"/>
      <c r="AQ2988" s="133"/>
      <c r="AR2988" s="133"/>
      <c r="AS2988" s="124"/>
      <c r="AT2988" s="134"/>
      <c r="AU2988" s="141"/>
    </row>
    <row r="2989" spans="31:47" ht="12">
      <c r="AE2989" s="131"/>
      <c r="AF2989" s="132"/>
      <c r="AG2989" s="133"/>
      <c r="AH2989" s="133"/>
      <c r="AI2989" s="133"/>
      <c r="AJ2989" s="133"/>
      <c r="AK2989" s="133"/>
      <c r="AL2989" s="133"/>
      <c r="AM2989" s="133"/>
      <c r="AN2989" s="133"/>
      <c r="AO2989" s="133"/>
      <c r="AP2989" s="133"/>
      <c r="AQ2989" s="133"/>
      <c r="AR2989" s="133"/>
      <c r="AS2989" s="124"/>
      <c r="AT2989" s="134"/>
      <c r="AU2989" s="141"/>
    </row>
    <row r="2990" spans="31:47" ht="12">
      <c r="AE2990" s="131"/>
      <c r="AF2990" s="132"/>
      <c r="AG2990" s="133"/>
      <c r="AH2990" s="133"/>
      <c r="AI2990" s="133"/>
      <c r="AJ2990" s="133"/>
      <c r="AK2990" s="133"/>
      <c r="AL2990" s="133"/>
      <c r="AM2990" s="133"/>
      <c r="AN2990" s="133"/>
      <c r="AO2990" s="133"/>
      <c r="AP2990" s="133"/>
      <c r="AQ2990" s="133"/>
      <c r="AR2990" s="133"/>
      <c r="AS2990" s="124"/>
      <c r="AT2990" s="134"/>
      <c r="AU2990" s="141"/>
    </row>
    <row r="2991" spans="31:47" ht="12">
      <c r="AE2991" s="131"/>
      <c r="AF2991" s="132"/>
      <c r="AG2991" s="133"/>
      <c r="AH2991" s="133"/>
      <c r="AI2991" s="133"/>
      <c r="AJ2991" s="133"/>
      <c r="AK2991" s="133"/>
      <c r="AL2991" s="133"/>
      <c r="AM2991" s="133"/>
      <c r="AN2991" s="133"/>
      <c r="AO2991" s="133"/>
      <c r="AP2991" s="133"/>
      <c r="AQ2991" s="133"/>
      <c r="AR2991" s="133"/>
      <c r="AS2991" s="124"/>
      <c r="AT2991" s="134"/>
      <c r="AU2991" s="141"/>
    </row>
    <row r="2992" spans="31:47" ht="12">
      <c r="AE2992" s="131"/>
      <c r="AF2992" s="132"/>
      <c r="AG2992" s="133"/>
      <c r="AH2992" s="133"/>
      <c r="AI2992" s="133"/>
      <c r="AJ2992" s="133"/>
      <c r="AK2992" s="133"/>
      <c r="AL2992" s="133"/>
      <c r="AM2992" s="133"/>
      <c r="AN2992" s="133"/>
      <c r="AO2992" s="133"/>
      <c r="AP2992" s="133"/>
      <c r="AQ2992" s="133"/>
      <c r="AR2992" s="133"/>
      <c r="AS2992" s="124"/>
      <c r="AT2992" s="134"/>
      <c r="AU2992" s="141"/>
    </row>
    <row r="2993" spans="31:47" ht="12">
      <c r="AE2993" s="131"/>
      <c r="AF2993" s="132"/>
      <c r="AG2993" s="133"/>
      <c r="AH2993" s="133"/>
      <c r="AI2993" s="133"/>
      <c r="AJ2993" s="133"/>
      <c r="AK2993" s="133"/>
      <c r="AL2993" s="133"/>
      <c r="AM2993" s="133"/>
      <c r="AN2993" s="133"/>
      <c r="AO2993" s="133"/>
      <c r="AP2993" s="133"/>
      <c r="AQ2993" s="133"/>
      <c r="AR2993" s="133"/>
      <c r="AS2993" s="124"/>
      <c r="AT2993" s="134"/>
      <c r="AU2993" s="141"/>
    </row>
    <row r="2994" spans="31:47" ht="12">
      <c r="AE2994" s="131"/>
      <c r="AF2994" s="132"/>
      <c r="AG2994" s="133"/>
      <c r="AH2994" s="133"/>
      <c r="AI2994" s="133"/>
      <c r="AJ2994" s="133"/>
      <c r="AK2994" s="133"/>
      <c r="AL2994" s="133"/>
      <c r="AM2994" s="133"/>
      <c r="AN2994" s="133"/>
      <c r="AO2994" s="133"/>
      <c r="AP2994" s="133"/>
      <c r="AQ2994" s="133"/>
      <c r="AR2994" s="133"/>
      <c r="AS2994" s="124"/>
      <c r="AT2994" s="134"/>
      <c r="AU2994" s="141"/>
    </row>
    <row r="2995" spans="31:47" ht="12">
      <c r="AE2995" s="131"/>
      <c r="AF2995" s="132"/>
      <c r="AG2995" s="133"/>
      <c r="AH2995" s="133"/>
      <c r="AI2995" s="133"/>
      <c r="AJ2995" s="133"/>
      <c r="AK2995" s="133"/>
      <c r="AL2995" s="133"/>
      <c r="AM2995" s="133"/>
      <c r="AN2995" s="133"/>
      <c r="AO2995" s="133"/>
      <c r="AP2995" s="133"/>
      <c r="AQ2995" s="133"/>
      <c r="AR2995" s="133"/>
      <c r="AS2995" s="124"/>
      <c r="AT2995" s="134"/>
      <c r="AU2995" s="141"/>
    </row>
    <row r="2996" spans="31:47" ht="12">
      <c r="AE2996" s="131"/>
      <c r="AF2996" s="132"/>
      <c r="AG2996" s="133"/>
      <c r="AH2996" s="133"/>
      <c r="AI2996" s="133"/>
      <c r="AJ2996" s="133"/>
      <c r="AK2996" s="133"/>
      <c r="AL2996" s="133"/>
      <c r="AM2996" s="133"/>
      <c r="AN2996" s="133"/>
      <c r="AO2996" s="133"/>
      <c r="AP2996" s="133"/>
      <c r="AQ2996" s="133"/>
      <c r="AR2996" s="133"/>
      <c r="AS2996" s="124"/>
      <c r="AT2996" s="134"/>
      <c r="AU2996" s="141"/>
    </row>
    <row r="2997" spans="31:47" ht="12">
      <c r="AE2997" s="131"/>
      <c r="AF2997" s="132"/>
      <c r="AG2997" s="133"/>
      <c r="AH2997" s="133"/>
      <c r="AI2997" s="133"/>
      <c r="AJ2997" s="133"/>
      <c r="AK2997" s="133"/>
      <c r="AL2997" s="133"/>
      <c r="AM2997" s="133"/>
      <c r="AN2997" s="133"/>
      <c r="AO2997" s="133"/>
      <c r="AP2997" s="133"/>
      <c r="AQ2997" s="133"/>
      <c r="AR2997" s="133"/>
      <c r="AS2997" s="124"/>
      <c r="AT2997" s="134"/>
      <c r="AU2997" s="141"/>
    </row>
    <row r="2998" spans="31:47" ht="12">
      <c r="AE2998" s="131"/>
      <c r="AF2998" s="132"/>
      <c r="AG2998" s="133"/>
      <c r="AH2998" s="133"/>
      <c r="AI2998" s="133"/>
      <c r="AJ2998" s="133"/>
      <c r="AK2998" s="133"/>
      <c r="AL2998" s="133"/>
      <c r="AM2998" s="133"/>
      <c r="AN2998" s="133"/>
      <c r="AO2998" s="133"/>
      <c r="AP2998" s="133"/>
      <c r="AQ2998" s="133"/>
      <c r="AR2998" s="133"/>
      <c r="AS2998" s="124"/>
      <c r="AT2998" s="134"/>
      <c r="AU2998" s="141"/>
    </row>
    <row r="2999" spans="31:47" ht="12">
      <c r="AE2999" s="131"/>
      <c r="AF2999" s="132"/>
      <c r="AG2999" s="133"/>
      <c r="AH2999" s="133"/>
      <c r="AI2999" s="133"/>
      <c r="AJ2999" s="133"/>
      <c r="AK2999" s="133"/>
      <c r="AL2999" s="133"/>
      <c r="AM2999" s="133"/>
      <c r="AN2999" s="133"/>
      <c r="AO2999" s="133"/>
      <c r="AP2999" s="133"/>
      <c r="AQ2999" s="133"/>
      <c r="AR2999" s="133"/>
      <c r="AS2999" s="124"/>
      <c r="AT2999" s="134"/>
      <c r="AU2999" s="141"/>
    </row>
    <row r="3000" spans="31:47" ht="12">
      <c r="AE3000" s="131"/>
      <c r="AF3000" s="132"/>
      <c r="AG3000" s="133"/>
      <c r="AH3000" s="133"/>
      <c r="AI3000" s="133"/>
      <c r="AJ3000" s="133"/>
      <c r="AK3000" s="133"/>
      <c r="AL3000" s="133"/>
      <c r="AM3000" s="133"/>
      <c r="AN3000" s="133"/>
      <c r="AO3000" s="133"/>
      <c r="AP3000" s="133"/>
      <c r="AQ3000" s="133"/>
      <c r="AR3000" s="133"/>
      <c r="AS3000" s="124"/>
      <c r="AT3000" s="134"/>
      <c r="AU3000" s="141"/>
    </row>
    <row r="3001" spans="31:47" ht="12">
      <c r="AE3001" s="131"/>
      <c r="AF3001" s="132"/>
      <c r="AG3001" s="133"/>
      <c r="AH3001" s="133"/>
      <c r="AI3001" s="133"/>
      <c r="AJ3001" s="133"/>
      <c r="AK3001" s="133"/>
      <c r="AL3001" s="133"/>
      <c r="AM3001" s="133"/>
      <c r="AN3001" s="133"/>
      <c r="AO3001" s="133"/>
      <c r="AP3001" s="133"/>
      <c r="AQ3001" s="133"/>
      <c r="AR3001" s="133"/>
      <c r="AS3001" s="124"/>
      <c r="AT3001" s="134"/>
      <c r="AU3001" s="141"/>
    </row>
    <row r="3002" spans="31:47" ht="12">
      <c r="AE3002" s="131"/>
      <c r="AF3002" s="132"/>
      <c r="AG3002" s="133"/>
      <c r="AH3002" s="133"/>
      <c r="AI3002" s="133"/>
      <c r="AJ3002" s="133"/>
      <c r="AK3002" s="133"/>
      <c r="AL3002" s="133"/>
      <c r="AM3002" s="133"/>
      <c r="AN3002" s="133"/>
      <c r="AO3002" s="133"/>
      <c r="AP3002" s="133"/>
      <c r="AQ3002" s="133"/>
      <c r="AR3002" s="133"/>
      <c r="AS3002" s="124"/>
      <c r="AT3002" s="134"/>
      <c r="AU3002" s="141"/>
    </row>
    <row r="3003" spans="31:47" ht="12">
      <c r="AE3003" s="131"/>
      <c r="AF3003" s="132"/>
      <c r="AG3003" s="133"/>
      <c r="AH3003" s="133"/>
      <c r="AI3003" s="133"/>
      <c r="AJ3003" s="133"/>
      <c r="AK3003" s="133"/>
      <c r="AL3003" s="133"/>
      <c r="AM3003" s="133"/>
      <c r="AN3003" s="133"/>
      <c r="AO3003" s="133"/>
      <c r="AP3003" s="133"/>
      <c r="AQ3003" s="133"/>
      <c r="AR3003" s="133"/>
      <c r="AS3003" s="124"/>
      <c r="AT3003" s="134"/>
      <c r="AU3003" s="141"/>
    </row>
    <row r="3004" spans="31:47" ht="12">
      <c r="AE3004" s="131"/>
      <c r="AF3004" s="132"/>
      <c r="AG3004" s="133"/>
      <c r="AH3004" s="133"/>
      <c r="AI3004" s="133"/>
      <c r="AJ3004" s="133"/>
      <c r="AK3004" s="133"/>
      <c r="AL3004" s="133"/>
      <c r="AM3004" s="133"/>
      <c r="AN3004" s="133"/>
      <c r="AO3004" s="133"/>
      <c r="AP3004" s="133"/>
      <c r="AQ3004" s="133"/>
      <c r="AR3004" s="133"/>
      <c r="AS3004" s="124"/>
      <c r="AT3004" s="134"/>
      <c r="AU3004" s="141"/>
    </row>
    <row r="3005" spans="31:47" ht="12">
      <c r="AE3005" s="131"/>
      <c r="AF3005" s="132"/>
      <c r="AG3005" s="133"/>
      <c r="AH3005" s="133"/>
      <c r="AI3005" s="133"/>
      <c r="AJ3005" s="133"/>
      <c r="AK3005" s="133"/>
      <c r="AL3005" s="133"/>
      <c r="AM3005" s="133"/>
      <c r="AN3005" s="133"/>
      <c r="AO3005" s="133"/>
      <c r="AP3005" s="133"/>
      <c r="AQ3005" s="133"/>
      <c r="AR3005" s="133"/>
      <c r="AS3005" s="124"/>
      <c r="AT3005" s="134"/>
      <c r="AU3005" s="141"/>
    </row>
    <row r="3006" spans="31:47" ht="12">
      <c r="AE3006" s="131"/>
      <c r="AF3006" s="132"/>
      <c r="AG3006" s="133"/>
      <c r="AH3006" s="133"/>
      <c r="AI3006" s="133"/>
      <c r="AJ3006" s="133"/>
      <c r="AK3006" s="133"/>
      <c r="AL3006" s="133"/>
      <c r="AM3006" s="133"/>
      <c r="AN3006" s="133"/>
      <c r="AO3006" s="133"/>
      <c r="AP3006" s="133"/>
      <c r="AQ3006" s="133"/>
      <c r="AR3006" s="133"/>
      <c r="AS3006" s="124"/>
      <c r="AT3006" s="134"/>
      <c r="AU3006" s="141"/>
    </row>
    <row r="3007" spans="31:47" ht="12">
      <c r="AE3007" s="131"/>
      <c r="AF3007" s="132"/>
      <c r="AG3007" s="133"/>
      <c r="AH3007" s="133"/>
      <c r="AI3007" s="133"/>
      <c r="AJ3007" s="133"/>
      <c r="AK3007" s="133"/>
      <c r="AL3007" s="133"/>
      <c r="AM3007" s="133"/>
      <c r="AN3007" s="133"/>
      <c r="AO3007" s="133"/>
      <c r="AP3007" s="133"/>
      <c r="AQ3007" s="133"/>
      <c r="AR3007" s="133"/>
      <c r="AS3007" s="124"/>
      <c r="AT3007" s="134"/>
      <c r="AU3007" s="141"/>
    </row>
    <row r="3008" spans="31:47" ht="12">
      <c r="AE3008" s="131"/>
      <c r="AF3008" s="132"/>
      <c r="AG3008" s="133"/>
      <c r="AH3008" s="133"/>
      <c r="AI3008" s="133"/>
      <c r="AJ3008" s="133"/>
      <c r="AK3008" s="133"/>
      <c r="AL3008" s="133"/>
      <c r="AM3008" s="133"/>
      <c r="AN3008" s="133"/>
      <c r="AO3008" s="133"/>
      <c r="AP3008" s="133"/>
      <c r="AQ3008" s="133"/>
      <c r="AR3008" s="133"/>
      <c r="AS3008" s="124"/>
      <c r="AT3008" s="134"/>
      <c r="AU3008" s="141"/>
    </row>
    <row r="3009" spans="31:47" ht="12">
      <c r="AE3009" s="131"/>
      <c r="AF3009" s="132"/>
      <c r="AG3009" s="133"/>
      <c r="AH3009" s="133"/>
      <c r="AI3009" s="133"/>
      <c r="AJ3009" s="133"/>
      <c r="AK3009" s="133"/>
      <c r="AL3009" s="133"/>
      <c r="AM3009" s="133"/>
      <c r="AN3009" s="133"/>
      <c r="AO3009" s="133"/>
      <c r="AP3009" s="133"/>
      <c r="AQ3009" s="133"/>
      <c r="AR3009" s="133"/>
      <c r="AS3009" s="124"/>
      <c r="AT3009" s="134"/>
      <c r="AU3009" s="141"/>
    </row>
    <row r="3010" spans="31:47" ht="12">
      <c r="AE3010" s="131"/>
      <c r="AF3010" s="132"/>
      <c r="AG3010" s="133"/>
      <c r="AH3010" s="133"/>
      <c r="AI3010" s="133"/>
      <c r="AJ3010" s="133"/>
      <c r="AK3010" s="133"/>
      <c r="AL3010" s="133"/>
      <c r="AM3010" s="133"/>
      <c r="AN3010" s="133"/>
      <c r="AO3010" s="133"/>
      <c r="AP3010" s="133"/>
      <c r="AQ3010" s="133"/>
      <c r="AR3010" s="133"/>
      <c r="AS3010" s="124"/>
      <c r="AT3010" s="134"/>
      <c r="AU3010" s="141"/>
    </row>
    <row r="3011" spans="31:47" ht="12">
      <c r="AE3011" s="131"/>
      <c r="AF3011" s="132"/>
      <c r="AG3011" s="133"/>
      <c r="AH3011" s="133"/>
      <c r="AI3011" s="133"/>
      <c r="AJ3011" s="133"/>
      <c r="AK3011" s="133"/>
      <c r="AL3011" s="133"/>
      <c r="AM3011" s="133"/>
      <c r="AN3011" s="133"/>
      <c r="AO3011" s="133"/>
      <c r="AP3011" s="133"/>
      <c r="AQ3011" s="133"/>
      <c r="AR3011" s="133"/>
      <c r="AS3011" s="124"/>
      <c r="AT3011" s="134"/>
      <c r="AU3011" s="141"/>
    </row>
    <row r="3012" spans="31:47" ht="12">
      <c r="AE3012" s="131"/>
      <c r="AF3012" s="132"/>
      <c r="AG3012" s="133"/>
      <c r="AH3012" s="133"/>
      <c r="AI3012" s="133"/>
      <c r="AJ3012" s="133"/>
      <c r="AK3012" s="133"/>
      <c r="AL3012" s="133"/>
      <c r="AM3012" s="133"/>
      <c r="AN3012" s="133"/>
      <c r="AO3012" s="133"/>
      <c r="AP3012" s="133"/>
      <c r="AQ3012" s="133"/>
      <c r="AR3012" s="133"/>
      <c r="AS3012" s="124"/>
      <c r="AT3012" s="134"/>
      <c r="AU3012" s="141"/>
    </row>
    <row r="3013" spans="31:47" ht="12">
      <c r="AE3013" s="131"/>
      <c r="AF3013" s="132"/>
      <c r="AG3013" s="133"/>
      <c r="AH3013" s="133"/>
      <c r="AI3013" s="133"/>
      <c r="AJ3013" s="133"/>
      <c r="AK3013" s="133"/>
      <c r="AL3013" s="133"/>
      <c r="AM3013" s="133"/>
      <c r="AN3013" s="133"/>
      <c r="AO3013" s="133"/>
      <c r="AP3013" s="133"/>
      <c r="AQ3013" s="133"/>
      <c r="AR3013" s="133"/>
      <c r="AS3013" s="124"/>
      <c r="AT3013" s="134"/>
      <c r="AU3013" s="141"/>
    </row>
    <row r="3014" spans="31:47" ht="12">
      <c r="AE3014" s="131"/>
      <c r="AF3014" s="132"/>
      <c r="AG3014" s="133"/>
      <c r="AH3014" s="133"/>
      <c r="AI3014" s="133"/>
      <c r="AJ3014" s="133"/>
      <c r="AK3014" s="133"/>
      <c r="AL3014" s="133"/>
      <c r="AM3014" s="133"/>
      <c r="AN3014" s="133"/>
      <c r="AO3014" s="133"/>
      <c r="AP3014" s="133"/>
      <c r="AQ3014" s="133"/>
      <c r="AR3014" s="133"/>
      <c r="AS3014" s="124"/>
      <c r="AT3014" s="134"/>
      <c r="AU3014" s="141"/>
    </row>
    <row r="3015" spans="31:47" ht="12">
      <c r="AE3015" s="131"/>
      <c r="AF3015" s="132"/>
      <c r="AG3015" s="133"/>
      <c r="AH3015" s="133"/>
      <c r="AI3015" s="133"/>
      <c r="AJ3015" s="133"/>
      <c r="AK3015" s="133"/>
      <c r="AL3015" s="133"/>
      <c r="AM3015" s="133"/>
      <c r="AN3015" s="133"/>
      <c r="AO3015" s="133"/>
      <c r="AP3015" s="133"/>
      <c r="AQ3015" s="133"/>
      <c r="AR3015" s="133"/>
      <c r="AS3015" s="124"/>
      <c r="AT3015" s="134"/>
      <c r="AU3015" s="141"/>
    </row>
    <row r="3016" spans="31:47" ht="12">
      <c r="AE3016" s="131"/>
      <c r="AF3016" s="132"/>
      <c r="AG3016" s="133"/>
      <c r="AH3016" s="133"/>
      <c r="AI3016" s="133"/>
      <c r="AJ3016" s="133"/>
      <c r="AK3016" s="133"/>
      <c r="AL3016" s="133"/>
      <c r="AM3016" s="133"/>
      <c r="AN3016" s="133"/>
      <c r="AO3016" s="133"/>
      <c r="AP3016" s="133"/>
      <c r="AQ3016" s="133"/>
      <c r="AR3016" s="133"/>
      <c r="AS3016" s="124"/>
      <c r="AT3016" s="134"/>
      <c r="AU3016" s="141"/>
    </row>
    <row r="3017" spans="31:47" ht="12">
      <c r="AE3017" s="131"/>
      <c r="AF3017" s="132"/>
      <c r="AG3017" s="133"/>
      <c r="AH3017" s="133"/>
      <c r="AI3017" s="133"/>
      <c r="AJ3017" s="133"/>
      <c r="AK3017" s="133"/>
      <c r="AL3017" s="133"/>
      <c r="AM3017" s="133"/>
      <c r="AN3017" s="133"/>
      <c r="AO3017" s="133"/>
      <c r="AP3017" s="133"/>
      <c r="AQ3017" s="133"/>
      <c r="AR3017" s="133"/>
      <c r="AS3017" s="124"/>
      <c r="AT3017" s="134"/>
      <c r="AU3017" s="141"/>
    </row>
    <row r="3018" spans="31:47" ht="12">
      <c r="AE3018" s="131"/>
      <c r="AF3018" s="132"/>
      <c r="AG3018" s="133"/>
      <c r="AH3018" s="133"/>
      <c r="AI3018" s="133"/>
      <c r="AJ3018" s="133"/>
      <c r="AK3018" s="133"/>
      <c r="AL3018" s="133"/>
      <c r="AM3018" s="133"/>
      <c r="AN3018" s="133"/>
      <c r="AO3018" s="133"/>
      <c r="AP3018" s="133"/>
      <c r="AQ3018" s="133"/>
      <c r="AR3018" s="133"/>
      <c r="AS3018" s="124"/>
      <c r="AT3018" s="134"/>
      <c r="AU3018" s="141"/>
    </row>
    <row r="3019" spans="31:47" ht="12">
      <c r="AE3019" s="131"/>
      <c r="AF3019" s="132"/>
      <c r="AG3019" s="133"/>
      <c r="AH3019" s="133"/>
      <c r="AI3019" s="133"/>
      <c r="AJ3019" s="133"/>
      <c r="AK3019" s="133"/>
      <c r="AL3019" s="133"/>
      <c r="AM3019" s="133"/>
      <c r="AN3019" s="133"/>
      <c r="AO3019" s="133"/>
      <c r="AP3019" s="133"/>
      <c r="AQ3019" s="133"/>
      <c r="AR3019" s="133"/>
      <c r="AS3019" s="124"/>
      <c r="AT3019" s="134"/>
      <c r="AU3019" s="141"/>
    </row>
    <row r="3020" spans="31:47" ht="12">
      <c r="AE3020" s="131"/>
      <c r="AF3020" s="132"/>
      <c r="AG3020" s="133"/>
      <c r="AH3020" s="133"/>
      <c r="AI3020" s="133"/>
      <c r="AJ3020" s="133"/>
      <c r="AK3020" s="133"/>
      <c r="AL3020" s="133"/>
      <c r="AM3020" s="133"/>
      <c r="AN3020" s="133"/>
      <c r="AO3020" s="133"/>
      <c r="AP3020" s="133"/>
      <c r="AQ3020" s="133"/>
      <c r="AR3020" s="133"/>
      <c r="AS3020" s="124"/>
      <c r="AT3020" s="134"/>
      <c r="AU3020" s="141"/>
    </row>
    <row r="3021" spans="31:47" ht="12">
      <c r="AE3021" s="131"/>
      <c r="AF3021" s="132"/>
      <c r="AG3021" s="133"/>
      <c r="AH3021" s="133"/>
      <c r="AI3021" s="133"/>
      <c r="AJ3021" s="133"/>
      <c r="AK3021" s="133"/>
      <c r="AL3021" s="133"/>
      <c r="AM3021" s="133"/>
      <c r="AN3021" s="133"/>
      <c r="AO3021" s="133"/>
      <c r="AP3021" s="133"/>
      <c r="AQ3021" s="133"/>
      <c r="AR3021" s="133"/>
      <c r="AS3021" s="124"/>
      <c r="AT3021" s="134"/>
      <c r="AU3021" s="141"/>
    </row>
    <row r="3022" spans="31:47" ht="12">
      <c r="AE3022" s="131"/>
      <c r="AF3022" s="132"/>
      <c r="AG3022" s="133"/>
      <c r="AH3022" s="133"/>
      <c r="AI3022" s="133"/>
      <c r="AJ3022" s="133"/>
      <c r="AK3022" s="133"/>
      <c r="AL3022" s="133"/>
      <c r="AM3022" s="133"/>
      <c r="AN3022" s="133"/>
      <c r="AO3022" s="133"/>
      <c r="AP3022" s="133"/>
      <c r="AQ3022" s="133"/>
      <c r="AR3022" s="133"/>
      <c r="AS3022" s="124"/>
      <c r="AT3022" s="134"/>
      <c r="AU3022" s="141"/>
    </row>
    <row r="3023" spans="31:47" ht="12">
      <c r="AE3023" s="131"/>
      <c r="AF3023" s="132"/>
      <c r="AG3023" s="133"/>
      <c r="AH3023" s="133"/>
      <c r="AI3023" s="133"/>
      <c r="AJ3023" s="133"/>
      <c r="AK3023" s="133"/>
      <c r="AL3023" s="133"/>
      <c r="AM3023" s="133"/>
      <c r="AN3023" s="133"/>
      <c r="AO3023" s="133"/>
      <c r="AP3023" s="133"/>
      <c r="AQ3023" s="133"/>
      <c r="AR3023" s="133"/>
      <c r="AS3023" s="124"/>
      <c r="AT3023" s="134"/>
      <c r="AU3023" s="141"/>
    </row>
    <row r="3024" spans="31:47" ht="12">
      <c r="AE3024" s="131"/>
      <c r="AF3024" s="132"/>
      <c r="AG3024" s="133"/>
      <c r="AH3024" s="133"/>
      <c r="AI3024" s="133"/>
      <c r="AJ3024" s="133"/>
      <c r="AK3024" s="133"/>
      <c r="AL3024" s="133"/>
      <c r="AM3024" s="133"/>
      <c r="AN3024" s="133"/>
      <c r="AO3024" s="133"/>
      <c r="AP3024" s="133"/>
      <c r="AQ3024" s="133"/>
      <c r="AR3024" s="133"/>
      <c r="AS3024" s="124"/>
      <c r="AT3024" s="134"/>
      <c r="AU3024" s="141"/>
    </row>
    <row r="3025" spans="31:47" ht="12">
      <c r="AE3025" s="131"/>
      <c r="AF3025" s="132"/>
      <c r="AG3025" s="133"/>
      <c r="AH3025" s="133"/>
      <c r="AI3025" s="133"/>
      <c r="AJ3025" s="133"/>
      <c r="AK3025" s="133"/>
      <c r="AL3025" s="133"/>
      <c r="AM3025" s="133"/>
      <c r="AN3025" s="133"/>
      <c r="AO3025" s="133"/>
      <c r="AP3025" s="133"/>
      <c r="AQ3025" s="133"/>
      <c r="AR3025" s="133"/>
      <c r="AS3025" s="124"/>
      <c r="AT3025" s="134"/>
      <c r="AU3025" s="141"/>
    </row>
    <row r="3026" spans="31:47" ht="12">
      <c r="AE3026" s="131"/>
      <c r="AF3026" s="132"/>
      <c r="AG3026" s="133"/>
      <c r="AH3026" s="133"/>
      <c r="AI3026" s="133"/>
      <c r="AJ3026" s="133"/>
      <c r="AK3026" s="133"/>
      <c r="AL3026" s="133"/>
      <c r="AM3026" s="133"/>
      <c r="AN3026" s="133"/>
      <c r="AO3026" s="133"/>
      <c r="AP3026" s="133"/>
      <c r="AQ3026" s="133"/>
      <c r="AR3026" s="133"/>
      <c r="AS3026" s="124"/>
      <c r="AT3026" s="134"/>
      <c r="AU3026" s="141"/>
    </row>
    <row r="3027" spans="31:47" ht="12">
      <c r="AE3027" s="131"/>
      <c r="AF3027" s="132"/>
      <c r="AG3027" s="133"/>
      <c r="AH3027" s="133"/>
      <c r="AI3027" s="133"/>
      <c r="AJ3027" s="133"/>
      <c r="AK3027" s="133"/>
      <c r="AL3027" s="133"/>
      <c r="AM3027" s="133"/>
      <c r="AN3027" s="133"/>
      <c r="AO3027" s="133"/>
      <c r="AP3027" s="133"/>
      <c r="AQ3027" s="133"/>
      <c r="AR3027" s="133"/>
      <c r="AS3027" s="124"/>
      <c r="AT3027" s="134"/>
      <c r="AU3027" s="141"/>
    </row>
    <row r="3028" spans="31:47" ht="12">
      <c r="AE3028" s="131"/>
      <c r="AF3028" s="132"/>
      <c r="AG3028" s="133"/>
      <c r="AH3028" s="133"/>
      <c r="AI3028" s="133"/>
      <c r="AJ3028" s="133"/>
      <c r="AK3028" s="133"/>
      <c r="AL3028" s="133"/>
      <c r="AM3028" s="133"/>
      <c r="AN3028" s="133"/>
      <c r="AO3028" s="133"/>
      <c r="AP3028" s="133"/>
      <c r="AQ3028" s="133"/>
      <c r="AR3028" s="133"/>
      <c r="AS3028" s="124"/>
      <c r="AT3028" s="134"/>
      <c r="AU3028" s="141"/>
    </row>
    <row r="3029" spans="31:47" ht="12">
      <c r="AE3029" s="131"/>
      <c r="AF3029" s="132"/>
      <c r="AG3029" s="133"/>
      <c r="AH3029" s="133"/>
      <c r="AI3029" s="133"/>
      <c r="AJ3029" s="133"/>
      <c r="AK3029" s="133"/>
      <c r="AL3029" s="133"/>
      <c r="AM3029" s="133"/>
      <c r="AN3029" s="133"/>
      <c r="AO3029" s="133"/>
      <c r="AP3029" s="133"/>
      <c r="AQ3029" s="133"/>
      <c r="AR3029" s="133"/>
      <c r="AS3029" s="124"/>
      <c r="AT3029" s="134"/>
      <c r="AU3029" s="141"/>
    </row>
    <row r="3030" spans="31:47" ht="12">
      <c r="AE3030" s="131"/>
      <c r="AF3030" s="132"/>
      <c r="AG3030" s="133"/>
      <c r="AH3030" s="133"/>
      <c r="AI3030" s="133"/>
      <c r="AJ3030" s="133"/>
      <c r="AK3030" s="133"/>
      <c r="AL3030" s="133"/>
      <c r="AM3030" s="133"/>
      <c r="AN3030" s="133"/>
      <c r="AO3030" s="133"/>
      <c r="AP3030" s="133"/>
      <c r="AQ3030" s="133"/>
      <c r="AR3030" s="133"/>
      <c r="AS3030" s="124"/>
      <c r="AT3030" s="134"/>
      <c r="AU3030" s="141"/>
    </row>
    <row r="3031" spans="31:47" ht="12">
      <c r="AE3031" s="131"/>
      <c r="AF3031" s="132"/>
      <c r="AG3031" s="133"/>
      <c r="AH3031" s="133"/>
      <c r="AI3031" s="133"/>
      <c r="AJ3031" s="133"/>
      <c r="AK3031" s="133"/>
      <c r="AL3031" s="133"/>
      <c r="AM3031" s="133"/>
      <c r="AN3031" s="133"/>
      <c r="AO3031" s="133"/>
      <c r="AP3031" s="133"/>
      <c r="AQ3031" s="133"/>
      <c r="AR3031" s="133"/>
      <c r="AS3031" s="124"/>
      <c r="AT3031" s="134"/>
      <c r="AU3031" s="141"/>
    </row>
    <row r="3032" spans="31:47" ht="12">
      <c r="AE3032" s="131"/>
      <c r="AF3032" s="132"/>
      <c r="AG3032" s="133"/>
      <c r="AH3032" s="133"/>
      <c r="AI3032" s="133"/>
      <c r="AJ3032" s="133"/>
      <c r="AK3032" s="133"/>
      <c r="AL3032" s="133"/>
      <c r="AM3032" s="133"/>
      <c r="AN3032" s="133"/>
      <c r="AO3032" s="133"/>
      <c r="AP3032" s="133"/>
      <c r="AQ3032" s="133"/>
      <c r="AR3032" s="133"/>
      <c r="AS3032" s="124"/>
      <c r="AT3032" s="134"/>
      <c r="AU3032" s="141"/>
    </row>
    <row r="3033" spans="31:47" ht="12">
      <c r="AE3033" s="131"/>
      <c r="AF3033" s="132"/>
      <c r="AG3033" s="133"/>
      <c r="AH3033" s="133"/>
      <c r="AI3033" s="133"/>
      <c r="AJ3033" s="133"/>
      <c r="AK3033" s="133"/>
      <c r="AL3033" s="133"/>
      <c r="AM3033" s="133"/>
      <c r="AN3033" s="133"/>
      <c r="AO3033" s="133"/>
      <c r="AP3033" s="133"/>
      <c r="AQ3033" s="133"/>
      <c r="AR3033" s="133"/>
      <c r="AS3033" s="124"/>
      <c r="AT3033" s="134"/>
      <c r="AU3033" s="141"/>
    </row>
    <row r="3034" spans="31:47" ht="12">
      <c r="AE3034" s="131"/>
      <c r="AF3034" s="132"/>
      <c r="AG3034" s="133"/>
      <c r="AH3034" s="133"/>
      <c r="AI3034" s="133"/>
      <c r="AJ3034" s="133"/>
      <c r="AK3034" s="133"/>
      <c r="AL3034" s="133"/>
      <c r="AM3034" s="133"/>
      <c r="AN3034" s="133"/>
      <c r="AO3034" s="133"/>
      <c r="AP3034" s="133"/>
      <c r="AQ3034" s="133"/>
      <c r="AR3034" s="133"/>
      <c r="AS3034" s="124"/>
      <c r="AT3034" s="134"/>
      <c r="AU3034" s="141"/>
    </row>
    <row r="3035" spans="31:47" ht="12">
      <c r="AE3035" s="131"/>
      <c r="AF3035" s="132"/>
      <c r="AG3035" s="133"/>
      <c r="AH3035" s="133"/>
      <c r="AI3035" s="133"/>
      <c r="AJ3035" s="133"/>
      <c r="AK3035" s="133"/>
      <c r="AL3035" s="133"/>
      <c r="AM3035" s="133"/>
      <c r="AN3035" s="133"/>
      <c r="AO3035" s="133"/>
      <c r="AP3035" s="133"/>
      <c r="AQ3035" s="133"/>
      <c r="AR3035" s="133"/>
      <c r="AS3035" s="124"/>
      <c r="AT3035" s="134"/>
      <c r="AU3035" s="141"/>
    </row>
    <row r="3036" spans="31:47" ht="12">
      <c r="AE3036" s="131"/>
      <c r="AF3036" s="132"/>
      <c r="AG3036" s="133"/>
      <c r="AH3036" s="133"/>
      <c r="AI3036" s="133"/>
      <c r="AJ3036" s="133"/>
      <c r="AK3036" s="133"/>
      <c r="AL3036" s="133"/>
      <c r="AM3036" s="133"/>
      <c r="AN3036" s="133"/>
      <c r="AO3036" s="133"/>
      <c r="AP3036" s="133"/>
      <c r="AQ3036" s="133"/>
      <c r="AR3036" s="133"/>
      <c r="AS3036" s="124"/>
      <c r="AT3036" s="134"/>
      <c r="AU3036" s="141"/>
    </row>
    <row r="3037" spans="31:47" ht="12">
      <c r="AE3037" s="131"/>
      <c r="AF3037" s="132"/>
      <c r="AG3037" s="133"/>
      <c r="AH3037" s="133"/>
      <c r="AI3037" s="133"/>
      <c r="AJ3037" s="133"/>
      <c r="AK3037" s="133"/>
      <c r="AL3037" s="133"/>
      <c r="AM3037" s="133"/>
      <c r="AN3037" s="133"/>
      <c r="AO3037" s="133"/>
      <c r="AP3037" s="133"/>
      <c r="AQ3037" s="133"/>
      <c r="AR3037" s="133"/>
      <c r="AS3037" s="124"/>
      <c r="AT3037" s="134"/>
      <c r="AU3037" s="141"/>
    </row>
    <row r="3038" spans="31:47" ht="12">
      <c r="AE3038" s="131"/>
      <c r="AF3038" s="132"/>
      <c r="AG3038" s="133"/>
      <c r="AH3038" s="133"/>
      <c r="AI3038" s="133"/>
      <c r="AJ3038" s="133"/>
      <c r="AK3038" s="133"/>
      <c r="AL3038" s="133"/>
      <c r="AM3038" s="133"/>
      <c r="AN3038" s="133"/>
      <c r="AO3038" s="133"/>
      <c r="AP3038" s="133"/>
      <c r="AQ3038" s="133"/>
      <c r="AR3038" s="133"/>
      <c r="AS3038" s="124"/>
      <c r="AT3038" s="134"/>
      <c r="AU3038" s="141"/>
    </row>
    <row r="3039" spans="31:47" ht="12">
      <c r="AE3039" s="131"/>
      <c r="AF3039" s="132"/>
      <c r="AG3039" s="133"/>
      <c r="AH3039" s="133"/>
      <c r="AI3039" s="133"/>
      <c r="AJ3039" s="133"/>
      <c r="AK3039" s="133"/>
      <c r="AL3039" s="133"/>
      <c r="AM3039" s="133"/>
      <c r="AN3039" s="133"/>
      <c r="AO3039" s="133"/>
      <c r="AP3039" s="133"/>
      <c r="AQ3039" s="133"/>
      <c r="AR3039" s="133"/>
      <c r="AS3039" s="124"/>
      <c r="AT3039" s="134"/>
      <c r="AU3039" s="141"/>
    </row>
    <row r="3040" spans="31:47" ht="12">
      <c r="AE3040" s="131"/>
      <c r="AF3040" s="132"/>
      <c r="AG3040" s="133"/>
      <c r="AH3040" s="133"/>
      <c r="AI3040" s="133"/>
      <c r="AJ3040" s="133"/>
      <c r="AK3040" s="133"/>
      <c r="AL3040" s="133"/>
      <c r="AM3040" s="133"/>
      <c r="AN3040" s="133"/>
      <c r="AO3040" s="133"/>
      <c r="AP3040" s="133"/>
      <c r="AQ3040" s="133"/>
      <c r="AR3040" s="133"/>
      <c r="AS3040" s="124"/>
      <c r="AT3040" s="134"/>
      <c r="AU3040" s="141"/>
    </row>
    <row r="3041" spans="31:47" ht="12">
      <c r="AE3041" s="131"/>
      <c r="AF3041" s="132"/>
      <c r="AG3041" s="133"/>
      <c r="AH3041" s="133"/>
      <c r="AI3041" s="133"/>
      <c r="AJ3041" s="133"/>
      <c r="AK3041" s="133"/>
      <c r="AL3041" s="133"/>
      <c r="AM3041" s="133"/>
      <c r="AN3041" s="133"/>
      <c r="AO3041" s="133"/>
      <c r="AP3041" s="133"/>
      <c r="AQ3041" s="133"/>
      <c r="AR3041" s="133"/>
      <c r="AS3041" s="124"/>
      <c r="AT3041" s="134"/>
      <c r="AU3041" s="141"/>
    </row>
    <row r="3042" spans="31:47" ht="12">
      <c r="AE3042" s="131"/>
      <c r="AF3042" s="132"/>
      <c r="AG3042" s="133"/>
      <c r="AH3042" s="133"/>
      <c r="AI3042" s="133"/>
      <c r="AJ3042" s="133"/>
      <c r="AK3042" s="133"/>
      <c r="AL3042" s="133"/>
      <c r="AM3042" s="133"/>
      <c r="AN3042" s="133"/>
      <c r="AO3042" s="133"/>
      <c r="AP3042" s="133"/>
      <c r="AQ3042" s="133"/>
      <c r="AR3042" s="133"/>
      <c r="AS3042" s="124"/>
      <c r="AT3042" s="134"/>
      <c r="AU3042" s="141"/>
    </row>
    <row r="3043" spans="31:47" ht="12">
      <c r="AE3043" s="131"/>
      <c r="AF3043" s="132"/>
      <c r="AG3043" s="133"/>
      <c r="AH3043" s="133"/>
      <c r="AI3043" s="133"/>
      <c r="AJ3043" s="133"/>
      <c r="AK3043" s="133"/>
      <c r="AL3043" s="133"/>
      <c r="AM3043" s="133"/>
      <c r="AN3043" s="133"/>
      <c r="AO3043" s="133"/>
      <c r="AP3043" s="133"/>
      <c r="AQ3043" s="133"/>
      <c r="AR3043" s="133"/>
      <c r="AS3043" s="124"/>
      <c r="AT3043" s="134"/>
      <c r="AU3043" s="141"/>
    </row>
    <row r="3044" spans="31:47" ht="12">
      <c r="AE3044" s="131"/>
      <c r="AF3044" s="132"/>
      <c r="AG3044" s="133"/>
      <c r="AH3044" s="133"/>
      <c r="AI3044" s="133"/>
      <c r="AJ3044" s="133"/>
      <c r="AK3044" s="133"/>
      <c r="AL3044" s="133"/>
      <c r="AM3044" s="133"/>
      <c r="AN3044" s="133"/>
      <c r="AO3044" s="133"/>
      <c r="AP3044" s="133"/>
      <c r="AQ3044" s="133"/>
      <c r="AR3044" s="133"/>
      <c r="AS3044" s="124"/>
      <c r="AT3044" s="134"/>
      <c r="AU3044" s="141"/>
    </row>
    <row r="3045" spans="31:47" ht="12">
      <c r="AE3045" s="131"/>
      <c r="AF3045" s="132"/>
      <c r="AG3045" s="133"/>
      <c r="AH3045" s="133"/>
      <c r="AI3045" s="133"/>
      <c r="AJ3045" s="133"/>
      <c r="AK3045" s="133"/>
      <c r="AL3045" s="133"/>
      <c r="AM3045" s="133"/>
      <c r="AN3045" s="133"/>
      <c r="AO3045" s="133"/>
      <c r="AP3045" s="133"/>
      <c r="AQ3045" s="133"/>
      <c r="AR3045" s="133"/>
      <c r="AS3045" s="124"/>
      <c r="AT3045" s="134"/>
      <c r="AU3045" s="141"/>
    </row>
    <row r="3046" spans="31:47" ht="12">
      <c r="AE3046" s="131"/>
      <c r="AF3046" s="132"/>
      <c r="AG3046" s="133"/>
      <c r="AH3046" s="133"/>
      <c r="AI3046" s="133"/>
      <c r="AJ3046" s="133"/>
      <c r="AK3046" s="133"/>
      <c r="AL3046" s="133"/>
      <c r="AM3046" s="133"/>
      <c r="AN3046" s="133"/>
      <c r="AO3046" s="133"/>
      <c r="AP3046" s="133"/>
      <c r="AQ3046" s="133"/>
      <c r="AR3046" s="133"/>
      <c r="AS3046" s="124"/>
      <c r="AT3046" s="134"/>
      <c r="AU3046" s="141"/>
    </row>
    <row r="3047" spans="31:47" ht="12">
      <c r="AE3047" s="131"/>
      <c r="AF3047" s="132"/>
      <c r="AG3047" s="133"/>
      <c r="AH3047" s="133"/>
      <c r="AI3047" s="133"/>
      <c r="AJ3047" s="133"/>
      <c r="AK3047" s="133"/>
      <c r="AL3047" s="133"/>
      <c r="AM3047" s="133"/>
      <c r="AN3047" s="133"/>
      <c r="AO3047" s="133"/>
      <c r="AP3047" s="133"/>
      <c r="AQ3047" s="133"/>
      <c r="AR3047" s="133"/>
      <c r="AS3047" s="124"/>
      <c r="AT3047" s="134"/>
      <c r="AU3047" s="141"/>
    </row>
    <row r="3048" spans="31:47" ht="12">
      <c r="AE3048" s="131"/>
      <c r="AF3048" s="132"/>
      <c r="AG3048" s="133"/>
      <c r="AH3048" s="133"/>
      <c r="AI3048" s="133"/>
      <c r="AJ3048" s="133"/>
      <c r="AK3048" s="133"/>
      <c r="AL3048" s="133"/>
      <c r="AM3048" s="133"/>
      <c r="AN3048" s="133"/>
      <c r="AO3048" s="133"/>
      <c r="AP3048" s="133"/>
      <c r="AQ3048" s="133"/>
      <c r="AR3048" s="133"/>
      <c r="AS3048" s="124"/>
      <c r="AT3048" s="134"/>
      <c r="AU3048" s="141"/>
    </row>
    <row r="3049" spans="31:47" ht="12">
      <c r="AE3049" s="131"/>
      <c r="AF3049" s="132"/>
      <c r="AG3049" s="133"/>
      <c r="AH3049" s="133"/>
      <c r="AI3049" s="133"/>
      <c r="AJ3049" s="133"/>
      <c r="AK3049" s="133"/>
      <c r="AL3049" s="133"/>
      <c r="AM3049" s="133"/>
      <c r="AN3049" s="133"/>
      <c r="AO3049" s="133"/>
      <c r="AP3049" s="133"/>
      <c r="AQ3049" s="133"/>
      <c r="AR3049" s="133"/>
      <c r="AS3049" s="124"/>
      <c r="AT3049" s="134"/>
      <c r="AU3049" s="141"/>
    </row>
    <row r="3050" spans="31:47" ht="12">
      <c r="AE3050" s="131"/>
      <c r="AF3050" s="132"/>
      <c r="AG3050" s="133"/>
      <c r="AH3050" s="133"/>
      <c r="AI3050" s="133"/>
      <c r="AJ3050" s="133"/>
      <c r="AK3050" s="133"/>
      <c r="AL3050" s="133"/>
      <c r="AM3050" s="133"/>
      <c r="AN3050" s="133"/>
      <c r="AO3050" s="133"/>
      <c r="AP3050" s="133"/>
      <c r="AQ3050" s="133"/>
      <c r="AR3050" s="133"/>
      <c r="AS3050" s="124"/>
      <c r="AT3050" s="134"/>
      <c r="AU3050" s="141"/>
    </row>
    <row r="3051" spans="31:47" ht="12">
      <c r="AE3051" s="131"/>
      <c r="AF3051" s="132"/>
      <c r="AG3051" s="133"/>
      <c r="AH3051" s="133"/>
      <c r="AI3051" s="133"/>
      <c r="AJ3051" s="133"/>
      <c r="AK3051" s="133"/>
      <c r="AL3051" s="133"/>
      <c r="AM3051" s="133"/>
      <c r="AN3051" s="133"/>
      <c r="AO3051" s="133"/>
      <c r="AP3051" s="133"/>
      <c r="AQ3051" s="133"/>
      <c r="AR3051" s="133"/>
      <c r="AS3051" s="124"/>
      <c r="AT3051" s="134"/>
      <c r="AU3051" s="141"/>
    </row>
    <row r="3052" spans="31:47" ht="12">
      <c r="AE3052" s="131"/>
      <c r="AF3052" s="132"/>
      <c r="AG3052" s="133"/>
      <c r="AH3052" s="133"/>
      <c r="AI3052" s="133"/>
      <c r="AJ3052" s="133"/>
      <c r="AK3052" s="133"/>
      <c r="AL3052" s="133"/>
      <c r="AM3052" s="133"/>
      <c r="AN3052" s="133"/>
      <c r="AO3052" s="133"/>
      <c r="AP3052" s="133"/>
      <c r="AQ3052" s="133"/>
      <c r="AR3052" s="133"/>
      <c r="AS3052" s="124"/>
      <c r="AT3052" s="134"/>
      <c r="AU3052" s="141"/>
    </row>
    <row r="3053" spans="31:47" ht="12">
      <c r="AE3053" s="131"/>
      <c r="AF3053" s="132"/>
      <c r="AG3053" s="133"/>
      <c r="AH3053" s="133"/>
      <c r="AI3053" s="133"/>
      <c r="AJ3053" s="133"/>
      <c r="AK3053" s="133"/>
      <c r="AL3053" s="133"/>
      <c r="AM3053" s="133"/>
      <c r="AN3053" s="133"/>
      <c r="AO3053" s="133"/>
      <c r="AP3053" s="133"/>
      <c r="AQ3053" s="133"/>
      <c r="AR3053" s="133"/>
      <c r="AS3053" s="124"/>
      <c r="AT3053" s="134"/>
      <c r="AU3053" s="141"/>
    </row>
    <row r="3054" spans="31:47" ht="12">
      <c r="AE3054" s="131"/>
      <c r="AF3054" s="132"/>
      <c r="AG3054" s="133"/>
      <c r="AH3054" s="133"/>
      <c r="AI3054" s="133"/>
      <c r="AJ3054" s="133"/>
      <c r="AK3054" s="133"/>
      <c r="AL3054" s="133"/>
      <c r="AM3054" s="133"/>
      <c r="AN3054" s="133"/>
      <c r="AO3054" s="133"/>
      <c r="AP3054" s="133"/>
      <c r="AQ3054" s="133"/>
      <c r="AR3054" s="133"/>
      <c r="AS3054" s="124"/>
      <c r="AT3054" s="134"/>
      <c r="AU3054" s="141"/>
    </row>
    <row r="3055" spans="31:47" ht="12">
      <c r="AE3055" s="131"/>
      <c r="AF3055" s="132"/>
      <c r="AG3055" s="133"/>
      <c r="AH3055" s="133"/>
      <c r="AI3055" s="133"/>
      <c r="AJ3055" s="133"/>
      <c r="AK3055" s="133"/>
      <c r="AL3055" s="133"/>
      <c r="AM3055" s="133"/>
      <c r="AN3055" s="133"/>
      <c r="AO3055" s="133"/>
      <c r="AP3055" s="133"/>
      <c r="AQ3055" s="133"/>
      <c r="AR3055" s="133"/>
      <c r="AS3055" s="124"/>
      <c r="AT3055" s="134"/>
      <c r="AU3055" s="141"/>
    </row>
    <row r="3056" spans="31:47" ht="12">
      <c r="AE3056" s="131"/>
      <c r="AF3056" s="132"/>
      <c r="AG3056" s="133"/>
      <c r="AH3056" s="133"/>
      <c r="AI3056" s="133"/>
      <c r="AJ3056" s="133"/>
      <c r="AK3056" s="133"/>
      <c r="AL3056" s="133"/>
      <c r="AM3056" s="133"/>
      <c r="AN3056" s="133"/>
      <c r="AO3056" s="133"/>
      <c r="AP3056" s="133"/>
      <c r="AQ3056" s="133"/>
      <c r="AR3056" s="133"/>
      <c r="AS3056" s="124"/>
      <c r="AT3056" s="134"/>
      <c r="AU3056" s="141"/>
    </row>
    <row r="3057" spans="31:47" ht="12">
      <c r="AE3057" s="131"/>
      <c r="AF3057" s="132"/>
      <c r="AG3057" s="133"/>
      <c r="AH3057" s="133"/>
      <c r="AI3057" s="133"/>
      <c r="AJ3057" s="133"/>
      <c r="AK3057" s="133"/>
      <c r="AL3057" s="133"/>
      <c r="AM3057" s="133"/>
      <c r="AN3057" s="133"/>
      <c r="AO3057" s="133"/>
      <c r="AP3057" s="133"/>
      <c r="AQ3057" s="133"/>
      <c r="AR3057" s="133"/>
      <c r="AS3057" s="124"/>
      <c r="AT3057" s="134"/>
      <c r="AU3057" s="141"/>
    </row>
    <row r="3058" spans="31:47" ht="12">
      <c r="AE3058" s="131"/>
      <c r="AF3058" s="132"/>
      <c r="AG3058" s="133"/>
      <c r="AH3058" s="133"/>
      <c r="AI3058" s="133"/>
      <c r="AJ3058" s="133"/>
      <c r="AK3058" s="133"/>
      <c r="AL3058" s="133"/>
      <c r="AM3058" s="133"/>
      <c r="AN3058" s="133"/>
      <c r="AO3058" s="133"/>
      <c r="AP3058" s="133"/>
      <c r="AQ3058" s="133"/>
      <c r="AR3058" s="133"/>
      <c r="AS3058" s="124"/>
      <c r="AT3058" s="134"/>
      <c r="AU3058" s="141"/>
    </row>
    <row r="3059" spans="31:47" ht="12">
      <c r="AE3059" s="131"/>
      <c r="AF3059" s="132"/>
      <c r="AG3059" s="133"/>
      <c r="AH3059" s="133"/>
      <c r="AI3059" s="133"/>
      <c r="AJ3059" s="133"/>
      <c r="AK3059" s="133"/>
      <c r="AL3059" s="133"/>
      <c r="AM3059" s="133"/>
      <c r="AN3059" s="133"/>
      <c r="AO3059" s="133"/>
      <c r="AP3059" s="133"/>
      <c r="AQ3059" s="133"/>
      <c r="AR3059" s="133"/>
      <c r="AS3059" s="124"/>
      <c r="AT3059" s="134"/>
      <c r="AU3059" s="141"/>
    </row>
    <row r="3060" spans="31:47" ht="12">
      <c r="AE3060" s="131"/>
      <c r="AF3060" s="132"/>
      <c r="AG3060" s="133"/>
      <c r="AH3060" s="133"/>
      <c r="AI3060" s="133"/>
      <c r="AJ3060" s="133"/>
      <c r="AK3060" s="133"/>
      <c r="AL3060" s="133"/>
      <c r="AM3060" s="133"/>
      <c r="AN3060" s="133"/>
      <c r="AO3060" s="133"/>
      <c r="AP3060" s="133"/>
      <c r="AQ3060" s="133"/>
      <c r="AR3060" s="133"/>
      <c r="AS3060" s="124"/>
      <c r="AT3060" s="134"/>
      <c r="AU3060" s="141"/>
    </row>
    <row r="3061" spans="31:47" ht="12">
      <c r="AE3061" s="131"/>
      <c r="AF3061" s="132"/>
      <c r="AG3061" s="133"/>
      <c r="AH3061" s="133"/>
      <c r="AI3061" s="133"/>
      <c r="AJ3061" s="133"/>
      <c r="AK3061" s="133"/>
      <c r="AL3061" s="133"/>
      <c r="AM3061" s="133"/>
      <c r="AN3061" s="133"/>
      <c r="AO3061" s="133"/>
      <c r="AP3061" s="133"/>
      <c r="AQ3061" s="133"/>
      <c r="AR3061" s="133"/>
      <c r="AS3061" s="124"/>
      <c r="AT3061" s="134"/>
      <c r="AU3061" s="141"/>
    </row>
    <row r="3062" spans="31:47" ht="12">
      <c r="AE3062" s="131"/>
      <c r="AF3062" s="132"/>
      <c r="AG3062" s="133"/>
      <c r="AH3062" s="133"/>
      <c r="AI3062" s="133"/>
      <c r="AJ3062" s="133"/>
      <c r="AK3062" s="133"/>
      <c r="AL3062" s="133"/>
      <c r="AM3062" s="133"/>
      <c r="AN3062" s="133"/>
      <c r="AO3062" s="133"/>
      <c r="AP3062" s="133"/>
      <c r="AQ3062" s="133"/>
      <c r="AR3062" s="133"/>
      <c r="AS3062" s="124"/>
      <c r="AT3062" s="134"/>
      <c r="AU3062" s="141"/>
    </row>
    <row r="3063" spans="31:47" ht="12">
      <c r="AE3063" s="131"/>
      <c r="AF3063" s="132"/>
      <c r="AG3063" s="133"/>
      <c r="AH3063" s="133"/>
      <c r="AI3063" s="133"/>
      <c r="AJ3063" s="133"/>
      <c r="AK3063" s="133"/>
      <c r="AL3063" s="133"/>
      <c r="AM3063" s="133"/>
      <c r="AN3063" s="133"/>
      <c r="AO3063" s="133"/>
      <c r="AP3063" s="133"/>
      <c r="AQ3063" s="133"/>
      <c r="AR3063" s="133"/>
      <c r="AS3063" s="124"/>
      <c r="AT3063" s="134"/>
      <c r="AU3063" s="141"/>
    </row>
    <row r="3064" spans="31:47" ht="12">
      <c r="AE3064" s="131"/>
      <c r="AF3064" s="132"/>
      <c r="AG3064" s="133"/>
      <c r="AH3064" s="133"/>
      <c r="AI3064" s="133"/>
      <c r="AJ3064" s="133"/>
      <c r="AK3064" s="133"/>
      <c r="AL3064" s="133"/>
      <c r="AM3064" s="133"/>
      <c r="AN3064" s="133"/>
      <c r="AO3064" s="133"/>
      <c r="AP3064" s="133"/>
      <c r="AQ3064" s="133"/>
      <c r="AR3064" s="133"/>
      <c r="AS3064" s="124"/>
      <c r="AT3064" s="134"/>
      <c r="AU3064" s="141"/>
    </row>
    <row r="3065" spans="31:47" ht="12">
      <c r="AE3065" s="131"/>
      <c r="AF3065" s="132"/>
      <c r="AG3065" s="133"/>
      <c r="AH3065" s="133"/>
      <c r="AI3065" s="133"/>
      <c r="AJ3065" s="133"/>
      <c r="AK3065" s="133"/>
      <c r="AL3065" s="133"/>
      <c r="AM3065" s="133"/>
      <c r="AN3065" s="133"/>
      <c r="AO3065" s="133"/>
      <c r="AP3065" s="133"/>
      <c r="AQ3065" s="133"/>
      <c r="AR3065" s="133"/>
      <c r="AS3065" s="124"/>
      <c r="AT3065" s="134"/>
      <c r="AU3065" s="141"/>
    </row>
    <row r="3066" spans="31:47" ht="12">
      <c r="AE3066" s="131"/>
      <c r="AF3066" s="132"/>
      <c r="AG3066" s="133"/>
      <c r="AH3066" s="133"/>
      <c r="AI3066" s="133"/>
      <c r="AJ3066" s="133"/>
      <c r="AK3066" s="133"/>
      <c r="AL3066" s="133"/>
      <c r="AM3066" s="133"/>
      <c r="AN3066" s="133"/>
      <c r="AO3066" s="133"/>
      <c r="AP3066" s="133"/>
      <c r="AQ3066" s="133"/>
      <c r="AR3066" s="133"/>
      <c r="AS3066" s="124"/>
      <c r="AT3066" s="134"/>
      <c r="AU3066" s="141"/>
    </row>
    <row r="3067" spans="31:47" ht="12">
      <c r="AE3067" s="131"/>
      <c r="AF3067" s="132"/>
      <c r="AG3067" s="133"/>
      <c r="AH3067" s="133"/>
      <c r="AI3067" s="133"/>
      <c r="AJ3067" s="133"/>
      <c r="AK3067" s="133"/>
      <c r="AL3067" s="133"/>
      <c r="AM3067" s="133"/>
      <c r="AN3067" s="133"/>
      <c r="AO3067" s="133"/>
      <c r="AP3067" s="133"/>
      <c r="AQ3067" s="133"/>
      <c r="AR3067" s="133"/>
      <c r="AS3067" s="124"/>
      <c r="AT3067" s="134"/>
      <c r="AU3067" s="141"/>
    </row>
    <row r="3068" spans="31:47" ht="12">
      <c r="AE3068" s="131"/>
      <c r="AF3068" s="132"/>
      <c r="AG3068" s="133"/>
      <c r="AH3068" s="133"/>
      <c r="AI3068" s="133"/>
      <c r="AJ3068" s="133"/>
      <c r="AK3068" s="133"/>
      <c r="AL3068" s="133"/>
      <c r="AM3068" s="133"/>
      <c r="AN3068" s="133"/>
      <c r="AO3068" s="133"/>
      <c r="AP3068" s="133"/>
      <c r="AQ3068" s="133"/>
      <c r="AR3068" s="133"/>
      <c r="AS3068" s="124"/>
      <c r="AT3068" s="134"/>
      <c r="AU3068" s="141"/>
    </row>
    <row r="3069" spans="31:47" ht="12">
      <c r="AE3069" s="131"/>
      <c r="AF3069" s="132"/>
      <c r="AG3069" s="133"/>
      <c r="AH3069" s="133"/>
      <c r="AI3069" s="133"/>
      <c r="AJ3069" s="133"/>
      <c r="AK3069" s="133"/>
      <c r="AL3069" s="133"/>
      <c r="AM3069" s="133"/>
      <c r="AN3069" s="133"/>
      <c r="AO3069" s="133"/>
      <c r="AP3069" s="133"/>
      <c r="AQ3069" s="133"/>
      <c r="AR3069" s="133"/>
      <c r="AS3069" s="124"/>
      <c r="AT3069" s="134"/>
      <c r="AU3069" s="141"/>
    </row>
    <row r="3070" spans="31:47" ht="12">
      <c r="AE3070" s="131"/>
      <c r="AF3070" s="132"/>
      <c r="AG3070" s="133"/>
      <c r="AH3070" s="133"/>
      <c r="AI3070" s="133"/>
      <c r="AJ3070" s="133"/>
      <c r="AK3070" s="133"/>
      <c r="AL3070" s="133"/>
      <c r="AM3070" s="133"/>
      <c r="AN3070" s="133"/>
      <c r="AO3070" s="133"/>
      <c r="AP3070" s="133"/>
      <c r="AQ3070" s="133"/>
      <c r="AR3070" s="133"/>
      <c r="AS3070" s="124"/>
      <c r="AT3070" s="134"/>
      <c r="AU3070" s="141"/>
    </row>
    <row r="3071" spans="31:47" ht="12">
      <c r="AE3071" s="131"/>
      <c r="AF3071" s="132"/>
      <c r="AG3071" s="133"/>
      <c r="AH3071" s="133"/>
      <c r="AI3071" s="133"/>
      <c r="AJ3071" s="133"/>
      <c r="AK3071" s="133"/>
      <c r="AL3071" s="133"/>
      <c r="AM3071" s="133"/>
      <c r="AN3071" s="133"/>
      <c r="AO3071" s="133"/>
      <c r="AP3071" s="133"/>
      <c r="AQ3071" s="133"/>
      <c r="AR3071" s="133"/>
      <c r="AS3071" s="124"/>
      <c r="AT3071" s="134"/>
      <c r="AU3071" s="141"/>
    </row>
    <row r="3072" spans="31:47" ht="12">
      <c r="AE3072" s="131"/>
      <c r="AF3072" s="132"/>
      <c r="AG3072" s="133"/>
      <c r="AH3072" s="133"/>
      <c r="AI3072" s="133"/>
      <c r="AJ3072" s="133"/>
      <c r="AK3072" s="133"/>
      <c r="AL3072" s="133"/>
      <c r="AM3072" s="133"/>
      <c r="AN3072" s="133"/>
      <c r="AO3072" s="133"/>
      <c r="AP3072" s="133"/>
      <c r="AQ3072" s="133"/>
      <c r="AR3072" s="133"/>
      <c r="AS3072" s="124"/>
      <c r="AT3072" s="134"/>
      <c r="AU3072" s="141"/>
    </row>
    <row r="3073" spans="31:47" ht="12">
      <c r="AE3073" s="131"/>
      <c r="AF3073" s="132"/>
      <c r="AG3073" s="133"/>
      <c r="AH3073" s="133"/>
      <c r="AI3073" s="133"/>
      <c r="AJ3073" s="133"/>
      <c r="AK3073" s="133"/>
      <c r="AL3073" s="133"/>
      <c r="AM3073" s="133"/>
      <c r="AN3073" s="133"/>
      <c r="AO3073" s="133"/>
      <c r="AP3073" s="133"/>
      <c r="AQ3073" s="133"/>
      <c r="AR3073" s="133"/>
      <c r="AS3073" s="124"/>
      <c r="AT3073" s="134"/>
      <c r="AU3073" s="141"/>
    </row>
    <row r="3074" spans="31:47" ht="12">
      <c r="AE3074" s="131"/>
      <c r="AF3074" s="132"/>
      <c r="AG3074" s="133"/>
      <c r="AH3074" s="133"/>
      <c r="AI3074" s="133"/>
      <c r="AJ3074" s="133"/>
      <c r="AK3074" s="133"/>
      <c r="AL3074" s="133"/>
      <c r="AM3074" s="133"/>
      <c r="AN3074" s="133"/>
      <c r="AO3074" s="133"/>
      <c r="AP3074" s="133"/>
      <c r="AQ3074" s="133"/>
      <c r="AR3074" s="133"/>
      <c r="AS3074" s="124"/>
      <c r="AT3074" s="134"/>
      <c r="AU3074" s="141"/>
    </row>
    <row r="3075" spans="31:47" ht="12">
      <c r="AE3075" s="131"/>
      <c r="AF3075" s="132"/>
      <c r="AG3075" s="133"/>
      <c r="AH3075" s="133"/>
      <c r="AI3075" s="133"/>
      <c r="AJ3075" s="133"/>
      <c r="AK3075" s="133"/>
      <c r="AL3075" s="133"/>
      <c r="AM3075" s="133"/>
      <c r="AN3075" s="133"/>
      <c r="AO3075" s="133"/>
      <c r="AP3075" s="133"/>
      <c r="AQ3075" s="133"/>
      <c r="AR3075" s="133"/>
      <c r="AS3075" s="124"/>
      <c r="AT3075" s="134"/>
      <c r="AU3075" s="141"/>
    </row>
    <row r="3076" spans="31:47" ht="12">
      <c r="AE3076" s="131"/>
      <c r="AF3076" s="132"/>
      <c r="AG3076" s="133"/>
      <c r="AH3076" s="133"/>
      <c r="AI3076" s="133"/>
      <c r="AJ3076" s="133"/>
      <c r="AK3076" s="133"/>
      <c r="AL3076" s="133"/>
      <c r="AM3076" s="133"/>
      <c r="AN3076" s="133"/>
      <c r="AO3076" s="133"/>
      <c r="AP3076" s="133"/>
      <c r="AQ3076" s="133"/>
      <c r="AR3076" s="133"/>
      <c r="AS3076" s="124"/>
      <c r="AT3076" s="134"/>
      <c r="AU3076" s="141"/>
    </row>
    <row r="3077" spans="31:47" ht="12">
      <c r="AE3077" s="131"/>
      <c r="AF3077" s="132"/>
      <c r="AG3077" s="133"/>
      <c r="AH3077" s="133"/>
      <c r="AI3077" s="133"/>
      <c r="AJ3077" s="133"/>
      <c r="AK3077" s="133"/>
      <c r="AL3077" s="133"/>
      <c r="AM3077" s="133"/>
      <c r="AN3077" s="133"/>
      <c r="AO3077" s="133"/>
      <c r="AP3077" s="133"/>
      <c r="AQ3077" s="133"/>
      <c r="AR3077" s="133"/>
      <c r="AS3077" s="124"/>
      <c r="AT3077" s="134"/>
      <c r="AU3077" s="141"/>
    </row>
    <row r="3078" spans="31:47" ht="12">
      <c r="AE3078" s="131"/>
      <c r="AF3078" s="132"/>
      <c r="AG3078" s="133"/>
      <c r="AH3078" s="133"/>
      <c r="AI3078" s="133"/>
      <c r="AJ3078" s="133"/>
      <c r="AK3078" s="133"/>
      <c r="AL3078" s="133"/>
      <c r="AM3078" s="133"/>
      <c r="AN3078" s="133"/>
      <c r="AO3078" s="133"/>
      <c r="AP3078" s="133"/>
      <c r="AQ3078" s="133"/>
      <c r="AR3078" s="133"/>
      <c r="AS3078" s="124"/>
      <c r="AT3078" s="134"/>
      <c r="AU3078" s="141"/>
    </row>
    <row r="3079" spans="31:47" ht="12">
      <c r="AE3079" s="131"/>
      <c r="AF3079" s="132"/>
      <c r="AG3079" s="133"/>
      <c r="AH3079" s="133"/>
      <c r="AI3079" s="133"/>
      <c r="AJ3079" s="133"/>
      <c r="AK3079" s="133"/>
      <c r="AL3079" s="133"/>
      <c r="AM3079" s="133"/>
      <c r="AN3079" s="133"/>
      <c r="AO3079" s="133"/>
      <c r="AP3079" s="133"/>
      <c r="AQ3079" s="133"/>
      <c r="AR3079" s="133"/>
      <c r="AS3079" s="124"/>
      <c r="AT3079" s="134"/>
      <c r="AU3079" s="141"/>
    </row>
    <row r="3080" spans="31:47" ht="12">
      <c r="AE3080" s="131"/>
      <c r="AF3080" s="132"/>
      <c r="AG3080" s="133"/>
      <c r="AH3080" s="133"/>
      <c r="AI3080" s="133"/>
      <c r="AJ3080" s="133"/>
      <c r="AK3080" s="133"/>
      <c r="AL3080" s="133"/>
      <c r="AM3080" s="133"/>
      <c r="AN3080" s="133"/>
      <c r="AO3080" s="133"/>
      <c r="AP3080" s="133"/>
      <c r="AQ3080" s="133"/>
      <c r="AR3080" s="133"/>
      <c r="AS3080" s="124"/>
      <c r="AT3080" s="134"/>
      <c r="AU3080" s="141"/>
    </row>
    <row r="3081" spans="31:47" ht="12">
      <c r="AE3081" s="131"/>
      <c r="AF3081" s="132"/>
      <c r="AG3081" s="133"/>
      <c r="AH3081" s="133"/>
      <c r="AI3081" s="133"/>
      <c r="AJ3081" s="133"/>
      <c r="AK3081" s="133"/>
      <c r="AL3081" s="133"/>
      <c r="AM3081" s="133"/>
      <c r="AN3081" s="133"/>
      <c r="AO3081" s="133"/>
      <c r="AP3081" s="133"/>
      <c r="AQ3081" s="133"/>
      <c r="AR3081" s="133"/>
      <c r="AS3081" s="124"/>
      <c r="AT3081" s="134"/>
      <c r="AU3081" s="141"/>
    </row>
    <row r="3082" spans="31:47" ht="12">
      <c r="AE3082" s="131"/>
      <c r="AF3082" s="132"/>
      <c r="AG3082" s="133"/>
      <c r="AH3082" s="133"/>
      <c r="AI3082" s="133"/>
      <c r="AJ3082" s="133"/>
      <c r="AK3082" s="133"/>
      <c r="AL3082" s="133"/>
      <c r="AM3082" s="133"/>
      <c r="AN3082" s="133"/>
      <c r="AO3082" s="133"/>
      <c r="AP3082" s="133"/>
      <c r="AQ3082" s="133"/>
      <c r="AR3082" s="133"/>
      <c r="AS3082" s="124"/>
      <c r="AT3082" s="134"/>
      <c r="AU3082" s="141"/>
    </row>
    <row r="3083" spans="31:47" ht="12">
      <c r="AE3083" s="131"/>
      <c r="AF3083" s="132"/>
      <c r="AG3083" s="133"/>
      <c r="AH3083" s="133"/>
      <c r="AI3083" s="133"/>
      <c r="AJ3083" s="133"/>
      <c r="AK3083" s="133"/>
      <c r="AL3083" s="133"/>
      <c r="AM3083" s="133"/>
      <c r="AN3083" s="133"/>
      <c r="AO3083" s="133"/>
      <c r="AP3083" s="133"/>
      <c r="AQ3083" s="133"/>
      <c r="AR3083" s="133"/>
      <c r="AS3083" s="124"/>
      <c r="AT3083" s="134"/>
      <c r="AU3083" s="141"/>
    </row>
    <row r="3084" spans="31:47" ht="12">
      <c r="AE3084" s="131"/>
      <c r="AF3084" s="132"/>
      <c r="AG3084" s="133"/>
      <c r="AH3084" s="133"/>
      <c r="AI3084" s="133"/>
      <c r="AJ3084" s="133"/>
      <c r="AK3084" s="133"/>
      <c r="AL3084" s="133"/>
      <c r="AM3084" s="133"/>
      <c r="AN3084" s="133"/>
      <c r="AO3084" s="133"/>
      <c r="AP3084" s="133"/>
      <c r="AQ3084" s="133"/>
      <c r="AR3084" s="133"/>
      <c r="AS3084" s="124"/>
      <c r="AT3084" s="134"/>
      <c r="AU3084" s="141"/>
    </row>
    <row r="3085" spans="31:47" ht="12">
      <c r="AE3085" s="131"/>
      <c r="AF3085" s="132"/>
      <c r="AG3085" s="133"/>
      <c r="AH3085" s="133"/>
      <c r="AI3085" s="133"/>
      <c r="AJ3085" s="133"/>
      <c r="AK3085" s="133"/>
      <c r="AL3085" s="133"/>
      <c r="AM3085" s="133"/>
      <c r="AN3085" s="133"/>
      <c r="AO3085" s="133"/>
      <c r="AP3085" s="133"/>
      <c r="AQ3085" s="133"/>
      <c r="AR3085" s="133"/>
      <c r="AS3085" s="124"/>
      <c r="AT3085" s="134"/>
      <c r="AU3085" s="141"/>
    </row>
    <row r="3086" spans="31:47" ht="12">
      <c r="AE3086" s="131"/>
      <c r="AF3086" s="132"/>
      <c r="AG3086" s="133"/>
      <c r="AH3086" s="133"/>
      <c r="AI3086" s="133"/>
      <c r="AJ3086" s="133"/>
      <c r="AK3086" s="133"/>
      <c r="AL3086" s="133"/>
      <c r="AM3086" s="133"/>
      <c r="AN3086" s="133"/>
      <c r="AO3086" s="133"/>
      <c r="AP3086" s="133"/>
      <c r="AQ3086" s="133"/>
      <c r="AR3086" s="133"/>
      <c r="AS3086" s="124"/>
      <c r="AT3086" s="134"/>
      <c r="AU3086" s="141"/>
    </row>
    <row r="3087" spans="31:47" ht="12">
      <c r="AE3087" s="131"/>
      <c r="AF3087" s="132"/>
      <c r="AG3087" s="133"/>
      <c r="AH3087" s="133"/>
      <c r="AI3087" s="133"/>
      <c r="AJ3087" s="133"/>
      <c r="AK3087" s="133"/>
      <c r="AL3087" s="133"/>
      <c r="AM3087" s="133"/>
      <c r="AN3087" s="133"/>
      <c r="AO3087" s="133"/>
      <c r="AP3087" s="133"/>
      <c r="AQ3087" s="133"/>
      <c r="AR3087" s="133"/>
      <c r="AS3087" s="124"/>
      <c r="AT3087" s="134"/>
      <c r="AU3087" s="141"/>
    </row>
    <row r="3088" spans="31:47" ht="12">
      <c r="AE3088" s="131"/>
      <c r="AF3088" s="132"/>
      <c r="AG3088" s="133"/>
      <c r="AH3088" s="133"/>
      <c r="AI3088" s="133"/>
      <c r="AJ3088" s="133"/>
      <c r="AK3088" s="133"/>
      <c r="AL3088" s="133"/>
      <c r="AM3088" s="133"/>
      <c r="AN3088" s="133"/>
      <c r="AO3088" s="133"/>
      <c r="AP3088" s="133"/>
      <c r="AQ3088" s="133"/>
      <c r="AR3088" s="133"/>
      <c r="AS3088" s="124"/>
      <c r="AT3088" s="134"/>
      <c r="AU3088" s="141"/>
    </row>
    <row r="3089" spans="31:47" ht="12">
      <c r="AE3089" s="131"/>
      <c r="AF3089" s="132"/>
      <c r="AG3089" s="133"/>
      <c r="AH3089" s="133"/>
      <c r="AI3089" s="133"/>
      <c r="AJ3089" s="133"/>
      <c r="AK3089" s="133"/>
      <c r="AL3089" s="133"/>
      <c r="AM3089" s="133"/>
      <c r="AN3089" s="133"/>
      <c r="AO3089" s="133"/>
      <c r="AP3089" s="133"/>
      <c r="AQ3089" s="133"/>
      <c r="AR3089" s="133"/>
      <c r="AS3089" s="124"/>
      <c r="AT3089" s="134"/>
      <c r="AU3089" s="141"/>
    </row>
    <row r="3090" spans="31:47" ht="12">
      <c r="AE3090" s="131"/>
      <c r="AF3090" s="132"/>
      <c r="AG3090" s="133"/>
      <c r="AH3090" s="133"/>
      <c r="AI3090" s="133"/>
      <c r="AJ3090" s="133"/>
      <c r="AK3090" s="133"/>
      <c r="AL3090" s="133"/>
      <c r="AM3090" s="133"/>
      <c r="AN3090" s="133"/>
      <c r="AO3090" s="133"/>
      <c r="AP3090" s="133"/>
      <c r="AQ3090" s="133"/>
      <c r="AR3090" s="133"/>
      <c r="AS3090" s="124"/>
      <c r="AT3090" s="134"/>
      <c r="AU3090" s="141"/>
    </row>
    <row r="3091" spans="31:47" ht="12">
      <c r="AE3091" s="131"/>
      <c r="AF3091" s="132"/>
      <c r="AG3091" s="133"/>
      <c r="AH3091" s="133"/>
      <c r="AI3091" s="133"/>
      <c r="AJ3091" s="133"/>
      <c r="AK3091" s="133"/>
      <c r="AL3091" s="133"/>
      <c r="AM3091" s="133"/>
      <c r="AN3091" s="133"/>
      <c r="AO3091" s="133"/>
      <c r="AP3091" s="133"/>
      <c r="AQ3091" s="133"/>
      <c r="AR3091" s="133"/>
      <c r="AS3091" s="124"/>
      <c r="AT3091" s="134"/>
      <c r="AU3091" s="141"/>
    </row>
    <row r="3092" spans="31:47" ht="12">
      <c r="AE3092" s="131"/>
      <c r="AF3092" s="132"/>
      <c r="AG3092" s="133"/>
      <c r="AH3092" s="133"/>
      <c r="AI3092" s="133"/>
      <c r="AJ3092" s="133"/>
      <c r="AK3092" s="133"/>
      <c r="AL3092" s="133"/>
      <c r="AM3092" s="133"/>
      <c r="AN3092" s="133"/>
      <c r="AO3092" s="133"/>
      <c r="AP3092" s="133"/>
      <c r="AQ3092" s="133"/>
      <c r="AR3092" s="133"/>
      <c r="AS3092" s="124"/>
      <c r="AT3092" s="134"/>
      <c r="AU3092" s="141"/>
    </row>
    <row r="3093" spans="31:47" ht="12">
      <c r="AE3093" s="131"/>
      <c r="AF3093" s="132"/>
      <c r="AG3093" s="133"/>
      <c r="AH3093" s="133"/>
      <c r="AI3093" s="133"/>
      <c r="AJ3093" s="133"/>
      <c r="AK3093" s="133"/>
      <c r="AL3093" s="133"/>
      <c r="AM3093" s="133"/>
      <c r="AN3093" s="133"/>
      <c r="AO3093" s="133"/>
      <c r="AP3093" s="133"/>
      <c r="AQ3093" s="133"/>
      <c r="AR3093" s="133"/>
      <c r="AS3093" s="124"/>
      <c r="AT3093" s="134"/>
      <c r="AU3093" s="141"/>
    </row>
    <row r="3094" spans="31:47" ht="12">
      <c r="AE3094" s="131"/>
      <c r="AF3094" s="132"/>
      <c r="AG3094" s="133"/>
      <c r="AH3094" s="133"/>
      <c r="AI3094" s="133"/>
      <c r="AJ3094" s="133"/>
      <c r="AK3094" s="133"/>
      <c r="AL3094" s="133"/>
      <c r="AM3094" s="133"/>
      <c r="AN3094" s="133"/>
      <c r="AO3094" s="133"/>
      <c r="AP3094" s="133"/>
      <c r="AQ3094" s="133"/>
      <c r="AR3094" s="133"/>
      <c r="AS3094" s="124"/>
      <c r="AT3094" s="134"/>
      <c r="AU3094" s="141"/>
    </row>
    <row r="3095" spans="31:47" ht="12">
      <c r="AE3095" s="131"/>
      <c r="AF3095" s="132"/>
      <c r="AG3095" s="133"/>
      <c r="AH3095" s="133"/>
      <c r="AI3095" s="133"/>
      <c r="AJ3095" s="133"/>
      <c r="AK3095" s="133"/>
      <c r="AL3095" s="133"/>
      <c r="AM3095" s="133"/>
      <c r="AN3095" s="133"/>
      <c r="AO3095" s="133"/>
      <c r="AP3095" s="133"/>
      <c r="AQ3095" s="133"/>
      <c r="AR3095" s="133"/>
      <c r="AS3095" s="124"/>
      <c r="AT3095" s="134"/>
      <c r="AU3095" s="141"/>
    </row>
    <row r="3096" spans="31:47" ht="12">
      <c r="AE3096" s="131"/>
      <c r="AF3096" s="132"/>
      <c r="AG3096" s="133"/>
      <c r="AH3096" s="133"/>
      <c r="AI3096" s="133"/>
      <c r="AJ3096" s="133"/>
      <c r="AK3096" s="133"/>
      <c r="AL3096" s="133"/>
      <c r="AM3096" s="133"/>
      <c r="AN3096" s="133"/>
      <c r="AO3096" s="133"/>
      <c r="AP3096" s="133"/>
      <c r="AQ3096" s="133"/>
      <c r="AR3096" s="133"/>
      <c r="AS3096" s="124"/>
      <c r="AT3096" s="134"/>
      <c r="AU3096" s="141"/>
    </row>
    <row r="3097" spans="31:47" ht="12">
      <c r="AE3097" s="131"/>
      <c r="AF3097" s="132"/>
      <c r="AG3097" s="133"/>
      <c r="AH3097" s="133"/>
      <c r="AI3097" s="133"/>
      <c r="AJ3097" s="133"/>
      <c r="AK3097" s="133"/>
      <c r="AL3097" s="133"/>
      <c r="AM3097" s="133"/>
      <c r="AN3097" s="133"/>
      <c r="AO3097" s="133"/>
      <c r="AP3097" s="133"/>
      <c r="AQ3097" s="133"/>
      <c r="AR3097" s="133"/>
      <c r="AS3097" s="124"/>
      <c r="AT3097" s="134"/>
      <c r="AU3097" s="141"/>
    </row>
    <row r="3098" spans="31:47" ht="12">
      <c r="AE3098" s="131"/>
      <c r="AF3098" s="132"/>
      <c r="AG3098" s="133"/>
      <c r="AH3098" s="133"/>
      <c r="AI3098" s="133"/>
      <c r="AJ3098" s="133"/>
      <c r="AK3098" s="133"/>
      <c r="AL3098" s="133"/>
      <c r="AM3098" s="133"/>
      <c r="AN3098" s="133"/>
      <c r="AO3098" s="133"/>
      <c r="AP3098" s="133"/>
      <c r="AQ3098" s="133"/>
      <c r="AR3098" s="133"/>
      <c r="AS3098" s="124"/>
      <c r="AT3098" s="134"/>
      <c r="AU3098" s="141"/>
    </row>
    <row r="3099" spans="31:47" ht="12">
      <c r="AE3099" s="131"/>
      <c r="AF3099" s="132"/>
      <c r="AG3099" s="133"/>
      <c r="AH3099" s="133"/>
      <c r="AI3099" s="133"/>
      <c r="AJ3099" s="133"/>
      <c r="AK3099" s="133"/>
      <c r="AL3099" s="133"/>
      <c r="AM3099" s="133"/>
      <c r="AN3099" s="133"/>
      <c r="AO3099" s="133"/>
      <c r="AP3099" s="133"/>
      <c r="AQ3099" s="133"/>
      <c r="AR3099" s="133"/>
      <c r="AS3099" s="124"/>
      <c r="AT3099" s="134"/>
      <c r="AU3099" s="141"/>
    </row>
    <row r="3100" spans="31:47" ht="12">
      <c r="AE3100" s="131"/>
      <c r="AF3100" s="132"/>
      <c r="AG3100" s="133"/>
      <c r="AH3100" s="133"/>
      <c r="AI3100" s="133"/>
      <c r="AJ3100" s="133"/>
      <c r="AK3100" s="133"/>
      <c r="AL3100" s="133"/>
      <c r="AM3100" s="133"/>
      <c r="AN3100" s="133"/>
      <c r="AO3100" s="133"/>
      <c r="AP3100" s="133"/>
      <c r="AQ3100" s="133"/>
      <c r="AR3100" s="133"/>
      <c r="AS3100" s="124"/>
      <c r="AT3100" s="134"/>
      <c r="AU3100" s="141"/>
    </row>
    <row r="3101" spans="31:47" ht="12">
      <c r="AE3101" s="131"/>
      <c r="AF3101" s="132"/>
      <c r="AG3101" s="133"/>
      <c r="AH3101" s="133"/>
      <c r="AI3101" s="133"/>
      <c r="AJ3101" s="133"/>
      <c r="AK3101" s="133"/>
      <c r="AL3101" s="133"/>
      <c r="AM3101" s="133"/>
      <c r="AN3101" s="133"/>
      <c r="AO3101" s="133"/>
      <c r="AP3101" s="133"/>
      <c r="AQ3101" s="133"/>
      <c r="AR3101" s="133"/>
      <c r="AS3101" s="124"/>
      <c r="AT3101" s="134"/>
      <c r="AU3101" s="141"/>
    </row>
    <row r="3102" spans="31:47" ht="12">
      <c r="AE3102" s="131"/>
      <c r="AF3102" s="132"/>
      <c r="AG3102" s="133"/>
      <c r="AH3102" s="133"/>
      <c r="AI3102" s="133"/>
      <c r="AJ3102" s="133"/>
      <c r="AK3102" s="133"/>
      <c r="AL3102" s="133"/>
      <c r="AM3102" s="133"/>
      <c r="AN3102" s="133"/>
      <c r="AO3102" s="133"/>
      <c r="AP3102" s="133"/>
      <c r="AQ3102" s="133"/>
      <c r="AR3102" s="133"/>
      <c r="AS3102" s="124"/>
      <c r="AT3102" s="134"/>
      <c r="AU3102" s="141"/>
    </row>
    <row r="3103" spans="31:47" ht="12">
      <c r="AE3103" s="131"/>
      <c r="AF3103" s="132"/>
      <c r="AG3103" s="133"/>
      <c r="AH3103" s="133"/>
      <c r="AI3103" s="133"/>
      <c r="AJ3103" s="133"/>
      <c r="AK3103" s="133"/>
      <c r="AL3103" s="133"/>
      <c r="AM3103" s="133"/>
      <c r="AN3103" s="133"/>
      <c r="AO3103" s="133"/>
      <c r="AP3103" s="133"/>
      <c r="AQ3103" s="133"/>
      <c r="AR3103" s="133"/>
      <c r="AS3103" s="124"/>
      <c r="AT3103" s="134"/>
      <c r="AU3103" s="141"/>
    </row>
    <row r="3104" spans="31:47" ht="12">
      <c r="AE3104" s="131"/>
      <c r="AF3104" s="132"/>
      <c r="AG3104" s="133"/>
      <c r="AH3104" s="133"/>
      <c r="AI3104" s="133"/>
      <c r="AJ3104" s="133"/>
      <c r="AK3104" s="133"/>
      <c r="AL3104" s="133"/>
      <c r="AM3104" s="133"/>
      <c r="AN3104" s="133"/>
      <c r="AO3104" s="133"/>
      <c r="AP3104" s="133"/>
      <c r="AQ3104" s="133"/>
      <c r="AR3104" s="133"/>
      <c r="AS3104" s="124"/>
      <c r="AT3104" s="134"/>
      <c r="AU3104" s="141"/>
    </row>
    <row r="3105" spans="31:47" ht="12">
      <c r="AE3105" s="131"/>
      <c r="AF3105" s="132"/>
      <c r="AG3105" s="133"/>
      <c r="AH3105" s="133"/>
      <c r="AI3105" s="133"/>
      <c r="AJ3105" s="133"/>
      <c r="AK3105" s="133"/>
      <c r="AL3105" s="133"/>
      <c r="AM3105" s="133"/>
      <c r="AN3105" s="133"/>
      <c r="AO3105" s="133"/>
      <c r="AP3105" s="133"/>
      <c r="AQ3105" s="133"/>
      <c r="AR3105" s="133"/>
      <c r="AS3105" s="124"/>
      <c r="AT3105" s="134"/>
      <c r="AU3105" s="141"/>
    </row>
    <row r="3106" spans="31:47" ht="12">
      <c r="AE3106" s="131"/>
      <c r="AF3106" s="132"/>
      <c r="AG3106" s="133"/>
      <c r="AH3106" s="133"/>
      <c r="AI3106" s="133"/>
      <c r="AJ3106" s="133"/>
      <c r="AK3106" s="133"/>
      <c r="AL3106" s="133"/>
      <c r="AM3106" s="133"/>
      <c r="AN3106" s="133"/>
      <c r="AO3106" s="133"/>
      <c r="AP3106" s="133"/>
      <c r="AQ3106" s="133"/>
      <c r="AR3106" s="133"/>
      <c r="AS3106" s="124"/>
      <c r="AT3106" s="134"/>
      <c r="AU3106" s="141"/>
    </row>
    <row r="3107" spans="31:47" ht="12">
      <c r="AE3107" s="131"/>
      <c r="AF3107" s="132"/>
      <c r="AG3107" s="133"/>
      <c r="AH3107" s="133"/>
      <c r="AI3107" s="133"/>
      <c r="AJ3107" s="133"/>
      <c r="AK3107" s="133"/>
      <c r="AL3107" s="133"/>
      <c r="AM3107" s="133"/>
      <c r="AN3107" s="133"/>
      <c r="AO3107" s="133"/>
      <c r="AP3107" s="133"/>
      <c r="AQ3107" s="133"/>
      <c r="AR3107" s="133"/>
      <c r="AS3107" s="124"/>
      <c r="AT3107" s="134"/>
      <c r="AU3107" s="141"/>
    </row>
    <row r="3108" spans="31:47" ht="12">
      <c r="AE3108" s="131"/>
      <c r="AF3108" s="132"/>
      <c r="AG3108" s="133"/>
      <c r="AH3108" s="133"/>
      <c r="AI3108" s="133"/>
      <c r="AJ3108" s="133"/>
      <c r="AK3108" s="133"/>
      <c r="AL3108" s="133"/>
      <c r="AM3108" s="133"/>
      <c r="AN3108" s="133"/>
      <c r="AO3108" s="133"/>
      <c r="AP3108" s="133"/>
      <c r="AQ3108" s="133"/>
      <c r="AR3108" s="133"/>
      <c r="AS3108" s="124"/>
      <c r="AT3108" s="134"/>
      <c r="AU3108" s="141"/>
    </row>
    <row r="3109" spans="31:47" ht="12">
      <c r="AE3109" s="131"/>
      <c r="AF3109" s="132"/>
      <c r="AG3109" s="133"/>
      <c r="AH3109" s="133"/>
      <c r="AI3109" s="133"/>
      <c r="AJ3109" s="133"/>
      <c r="AK3109" s="133"/>
      <c r="AL3109" s="133"/>
      <c r="AM3109" s="133"/>
      <c r="AN3109" s="133"/>
      <c r="AO3109" s="133"/>
      <c r="AP3109" s="133"/>
      <c r="AQ3109" s="133"/>
      <c r="AR3109" s="133"/>
      <c r="AS3109" s="124"/>
      <c r="AT3109" s="134"/>
      <c r="AU3109" s="141"/>
    </row>
    <row r="3110" spans="31:47" ht="12">
      <c r="AE3110" s="131"/>
      <c r="AF3110" s="132"/>
      <c r="AG3110" s="133"/>
      <c r="AH3110" s="133"/>
      <c r="AI3110" s="133"/>
      <c r="AJ3110" s="133"/>
      <c r="AK3110" s="133"/>
      <c r="AL3110" s="133"/>
      <c r="AM3110" s="133"/>
      <c r="AN3110" s="133"/>
      <c r="AO3110" s="133"/>
      <c r="AP3110" s="133"/>
      <c r="AQ3110" s="133"/>
      <c r="AR3110" s="133"/>
      <c r="AS3110" s="124"/>
      <c r="AT3110" s="134"/>
      <c r="AU3110" s="141"/>
    </row>
    <row r="3111" spans="31:47" ht="12">
      <c r="AE3111" s="131"/>
      <c r="AF3111" s="132"/>
      <c r="AG3111" s="133"/>
      <c r="AH3111" s="133"/>
      <c r="AI3111" s="133"/>
      <c r="AJ3111" s="133"/>
      <c r="AK3111" s="133"/>
      <c r="AL3111" s="133"/>
      <c r="AM3111" s="133"/>
      <c r="AN3111" s="133"/>
      <c r="AO3111" s="133"/>
      <c r="AP3111" s="133"/>
      <c r="AQ3111" s="133"/>
      <c r="AR3111" s="133"/>
      <c r="AS3111" s="124"/>
      <c r="AT3111" s="134"/>
      <c r="AU3111" s="141"/>
    </row>
    <row r="3112" spans="31:47" ht="12">
      <c r="AE3112" s="131"/>
      <c r="AF3112" s="132"/>
      <c r="AG3112" s="133"/>
      <c r="AH3112" s="133"/>
      <c r="AI3112" s="133"/>
      <c r="AJ3112" s="133"/>
      <c r="AK3112" s="133"/>
      <c r="AL3112" s="133"/>
      <c r="AM3112" s="133"/>
      <c r="AN3112" s="133"/>
      <c r="AO3112" s="133"/>
      <c r="AP3112" s="133"/>
      <c r="AQ3112" s="133"/>
      <c r="AR3112" s="133"/>
      <c r="AS3112" s="124"/>
      <c r="AT3112" s="134"/>
      <c r="AU3112" s="141"/>
    </row>
    <row r="3113" spans="31:47" ht="12">
      <c r="AE3113" s="131"/>
      <c r="AF3113" s="132"/>
      <c r="AG3113" s="133"/>
      <c r="AH3113" s="133"/>
      <c r="AI3113" s="133"/>
      <c r="AJ3113" s="133"/>
      <c r="AK3113" s="133"/>
      <c r="AL3113" s="133"/>
      <c r="AM3113" s="133"/>
      <c r="AN3113" s="133"/>
      <c r="AO3113" s="133"/>
      <c r="AP3113" s="133"/>
      <c r="AQ3113" s="133"/>
      <c r="AR3113" s="133"/>
      <c r="AS3113" s="124"/>
      <c r="AT3113" s="134"/>
      <c r="AU3113" s="141"/>
    </row>
    <row r="3114" spans="31:47" ht="12">
      <c r="AE3114" s="131"/>
      <c r="AF3114" s="132"/>
      <c r="AG3114" s="133"/>
      <c r="AH3114" s="133"/>
      <c r="AI3114" s="133"/>
      <c r="AJ3114" s="133"/>
      <c r="AK3114" s="133"/>
      <c r="AL3114" s="133"/>
      <c r="AM3114" s="133"/>
      <c r="AN3114" s="133"/>
      <c r="AO3114" s="133"/>
      <c r="AP3114" s="133"/>
      <c r="AQ3114" s="133"/>
      <c r="AR3114" s="133"/>
      <c r="AS3114" s="124"/>
      <c r="AT3114" s="134"/>
      <c r="AU3114" s="141"/>
    </row>
    <row r="3115" spans="31:47" ht="12">
      <c r="AE3115" s="131"/>
      <c r="AF3115" s="132"/>
      <c r="AG3115" s="133"/>
      <c r="AH3115" s="133"/>
      <c r="AI3115" s="133"/>
      <c r="AJ3115" s="133"/>
      <c r="AK3115" s="133"/>
      <c r="AL3115" s="133"/>
      <c r="AM3115" s="133"/>
      <c r="AN3115" s="133"/>
      <c r="AO3115" s="133"/>
      <c r="AP3115" s="133"/>
      <c r="AQ3115" s="133"/>
      <c r="AR3115" s="133"/>
      <c r="AS3115" s="124"/>
      <c r="AT3115" s="134"/>
      <c r="AU3115" s="141"/>
    </row>
    <row r="3116" spans="31:47" ht="12">
      <c r="AE3116" s="131"/>
      <c r="AF3116" s="132"/>
      <c r="AG3116" s="133"/>
      <c r="AH3116" s="133"/>
      <c r="AI3116" s="133"/>
      <c r="AJ3116" s="133"/>
      <c r="AK3116" s="133"/>
      <c r="AL3116" s="133"/>
      <c r="AM3116" s="133"/>
      <c r="AN3116" s="133"/>
      <c r="AO3116" s="133"/>
      <c r="AP3116" s="133"/>
      <c r="AQ3116" s="133"/>
      <c r="AR3116" s="133"/>
      <c r="AS3116" s="124"/>
      <c r="AT3116" s="134"/>
      <c r="AU3116" s="141"/>
    </row>
    <row r="3117" spans="31:47" ht="12">
      <c r="AE3117" s="131"/>
      <c r="AF3117" s="132"/>
      <c r="AG3117" s="133"/>
      <c r="AH3117" s="133"/>
      <c r="AI3117" s="133"/>
      <c r="AJ3117" s="133"/>
      <c r="AK3117" s="133"/>
      <c r="AL3117" s="133"/>
      <c r="AM3117" s="133"/>
      <c r="AN3117" s="133"/>
      <c r="AO3117" s="133"/>
      <c r="AP3117" s="133"/>
      <c r="AQ3117" s="133"/>
      <c r="AR3117" s="133"/>
      <c r="AS3117" s="124"/>
      <c r="AT3117" s="134"/>
      <c r="AU3117" s="141"/>
    </row>
    <row r="3118" spans="31:47" ht="12">
      <c r="AE3118" s="131"/>
      <c r="AF3118" s="132"/>
      <c r="AG3118" s="133"/>
      <c r="AH3118" s="133"/>
      <c r="AI3118" s="133"/>
      <c r="AJ3118" s="133"/>
      <c r="AK3118" s="133"/>
      <c r="AL3118" s="133"/>
      <c r="AM3118" s="133"/>
      <c r="AN3118" s="133"/>
      <c r="AO3118" s="133"/>
      <c r="AP3118" s="133"/>
      <c r="AQ3118" s="133"/>
      <c r="AR3118" s="133"/>
      <c r="AS3118" s="124"/>
      <c r="AT3118" s="134"/>
      <c r="AU3118" s="141"/>
    </row>
    <row r="3119" spans="31:47" ht="12">
      <c r="AE3119" s="131"/>
      <c r="AF3119" s="132"/>
      <c r="AG3119" s="133"/>
      <c r="AH3119" s="133"/>
      <c r="AI3119" s="133"/>
      <c r="AJ3119" s="133"/>
      <c r="AK3119" s="133"/>
      <c r="AL3119" s="133"/>
      <c r="AM3119" s="133"/>
      <c r="AN3119" s="133"/>
      <c r="AO3119" s="133"/>
      <c r="AP3119" s="133"/>
      <c r="AQ3119" s="133"/>
      <c r="AR3119" s="133"/>
      <c r="AS3119" s="124"/>
      <c r="AT3119" s="134"/>
      <c r="AU3119" s="141"/>
    </row>
    <row r="3120" spans="31:47" ht="12">
      <c r="AE3120" s="131"/>
      <c r="AF3120" s="132"/>
      <c r="AG3120" s="133"/>
      <c r="AH3120" s="133"/>
      <c r="AI3120" s="133"/>
      <c r="AJ3120" s="133"/>
      <c r="AK3120" s="133"/>
      <c r="AL3120" s="133"/>
      <c r="AM3120" s="133"/>
      <c r="AN3120" s="133"/>
      <c r="AO3120" s="133"/>
      <c r="AP3120" s="133"/>
      <c r="AQ3120" s="133"/>
      <c r="AR3120" s="133"/>
      <c r="AS3120" s="124"/>
      <c r="AT3120" s="134"/>
      <c r="AU3120" s="141"/>
    </row>
    <row r="3121" spans="31:47" ht="12">
      <c r="AE3121" s="131"/>
      <c r="AF3121" s="132"/>
      <c r="AG3121" s="133"/>
      <c r="AH3121" s="133"/>
      <c r="AI3121" s="133"/>
      <c r="AJ3121" s="133"/>
      <c r="AK3121" s="133"/>
      <c r="AL3121" s="133"/>
      <c r="AM3121" s="133"/>
      <c r="AN3121" s="133"/>
      <c r="AO3121" s="133"/>
      <c r="AP3121" s="133"/>
      <c r="AQ3121" s="133"/>
      <c r="AR3121" s="133"/>
      <c r="AS3121" s="124"/>
      <c r="AT3121" s="134"/>
      <c r="AU3121" s="141"/>
    </row>
    <row r="3122" spans="31:47" ht="12">
      <c r="AE3122" s="131"/>
      <c r="AF3122" s="132"/>
      <c r="AG3122" s="133"/>
      <c r="AH3122" s="133"/>
      <c r="AI3122" s="133"/>
      <c r="AJ3122" s="133"/>
      <c r="AK3122" s="133"/>
      <c r="AL3122" s="133"/>
      <c r="AM3122" s="133"/>
      <c r="AN3122" s="133"/>
      <c r="AO3122" s="133"/>
      <c r="AP3122" s="133"/>
      <c r="AQ3122" s="133"/>
      <c r="AR3122" s="133"/>
      <c r="AS3122" s="124"/>
      <c r="AT3122" s="134"/>
      <c r="AU3122" s="141"/>
    </row>
    <row r="3123" spans="31:47" ht="12">
      <c r="AE3123" s="131"/>
      <c r="AF3123" s="132"/>
      <c r="AG3123" s="133"/>
      <c r="AH3123" s="133"/>
      <c r="AI3123" s="133"/>
      <c r="AJ3123" s="133"/>
      <c r="AK3123" s="133"/>
      <c r="AL3123" s="133"/>
      <c r="AM3123" s="133"/>
      <c r="AN3123" s="133"/>
      <c r="AO3123" s="133"/>
      <c r="AP3123" s="133"/>
      <c r="AQ3123" s="133"/>
      <c r="AR3123" s="133"/>
      <c r="AS3123" s="124"/>
      <c r="AT3123" s="134"/>
      <c r="AU3123" s="141"/>
    </row>
    <row r="3124" spans="31:47" ht="12">
      <c r="AE3124" s="131"/>
      <c r="AF3124" s="132"/>
      <c r="AG3124" s="133"/>
      <c r="AH3124" s="133"/>
      <c r="AI3124" s="133"/>
      <c r="AJ3124" s="133"/>
      <c r="AK3124" s="133"/>
      <c r="AL3124" s="133"/>
      <c r="AM3124" s="133"/>
      <c r="AN3124" s="133"/>
      <c r="AO3124" s="133"/>
      <c r="AP3124" s="133"/>
      <c r="AQ3124" s="133"/>
      <c r="AR3124" s="133"/>
      <c r="AS3124" s="124"/>
      <c r="AT3124" s="134"/>
      <c r="AU3124" s="141"/>
    </row>
    <row r="3125" spans="31:47" ht="12">
      <c r="AE3125" s="131"/>
      <c r="AF3125" s="132"/>
      <c r="AG3125" s="133"/>
      <c r="AH3125" s="133"/>
      <c r="AI3125" s="133"/>
      <c r="AJ3125" s="133"/>
      <c r="AK3125" s="133"/>
      <c r="AL3125" s="133"/>
      <c r="AM3125" s="133"/>
      <c r="AN3125" s="133"/>
      <c r="AO3125" s="133"/>
      <c r="AP3125" s="133"/>
      <c r="AQ3125" s="133"/>
      <c r="AR3125" s="133"/>
      <c r="AS3125" s="124"/>
      <c r="AT3125" s="134"/>
      <c r="AU3125" s="141"/>
    </row>
    <row r="3126" spans="31:47" ht="12">
      <c r="AE3126" s="131"/>
      <c r="AF3126" s="132"/>
      <c r="AG3126" s="133"/>
      <c r="AH3126" s="133"/>
      <c r="AI3126" s="133"/>
      <c r="AJ3126" s="133"/>
      <c r="AK3126" s="133"/>
      <c r="AL3126" s="133"/>
      <c r="AM3126" s="133"/>
      <c r="AN3126" s="133"/>
      <c r="AO3126" s="133"/>
      <c r="AP3126" s="133"/>
      <c r="AQ3126" s="133"/>
      <c r="AR3126" s="133"/>
      <c r="AS3126" s="124"/>
      <c r="AT3126" s="134"/>
      <c r="AU3126" s="141"/>
    </row>
    <row r="3127" spans="31:47" ht="12">
      <c r="AE3127" s="131"/>
      <c r="AF3127" s="132"/>
      <c r="AG3127" s="133"/>
      <c r="AH3127" s="133"/>
      <c r="AI3127" s="133"/>
      <c r="AJ3127" s="133"/>
      <c r="AK3127" s="133"/>
      <c r="AL3127" s="133"/>
      <c r="AM3127" s="133"/>
      <c r="AN3127" s="133"/>
      <c r="AO3127" s="133"/>
      <c r="AP3127" s="133"/>
      <c r="AQ3127" s="133"/>
      <c r="AR3127" s="133"/>
      <c r="AS3127" s="124"/>
      <c r="AT3127" s="134"/>
      <c r="AU3127" s="141"/>
    </row>
    <row r="3128" spans="31:47" ht="12">
      <c r="AE3128" s="131"/>
      <c r="AF3128" s="132"/>
      <c r="AG3128" s="133"/>
      <c r="AH3128" s="133"/>
      <c r="AI3128" s="133"/>
      <c r="AJ3128" s="133"/>
      <c r="AK3128" s="133"/>
      <c r="AL3128" s="133"/>
      <c r="AM3128" s="133"/>
      <c r="AN3128" s="133"/>
      <c r="AO3128" s="133"/>
      <c r="AP3128" s="133"/>
      <c r="AQ3128" s="133"/>
      <c r="AR3128" s="133"/>
      <c r="AS3128" s="124"/>
      <c r="AT3128" s="134"/>
      <c r="AU3128" s="141"/>
    </row>
    <row r="3129" spans="31:47" ht="12">
      <c r="AE3129" s="131"/>
      <c r="AF3129" s="132"/>
      <c r="AG3129" s="133"/>
      <c r="AH3129" s="133"/>
      <c r="AI3129" s="133"/>
      <c r="AJ3129" s="133"/>
      <c r="AK3129" s="133"/>
      <c r="AL3129" s="133"/>
      <c r="AM3129" s="133"/>
      <c r="AN3129" s="133"/>
      <c r="AO3129" s="133"/>
      <c r="AP3129" s="133"/>
      <c r="AQ3129" s="133"/>
      <c r="AR3129" s="133"/>
      <c r="AS3129" s="124"/>
      <c r="AT3129" s="134"/>
      <c r="AU3129" s="141"/>
    </row>
    <row r="3130" spans="31:47" ht="12">
      <c r="AE3130" s="131"/>
      <c r="AF3130" s="132"/>
      <c r="AG3130" s="133"/>
      <c r="AH3130" s="133"/>
      <c r="AI3130" s="133"/>
      <c r="AJ3130" s="133"/>
      <c r="AK3130" s="133"/>
      <c r="AL3130" s="133"/>
      <c r="AM3130" s="133"/>
      <c r="AN3130" s="133"/>
      <c r="AO3130" s="133"/>
      <c r="AP3130" s="133"/>
      <c r="AQ3130" s="133"/>
      <c r="AR3130" s="133"/>
      <c r="AS3130" s="124"/>
      <c r="AT3130" s="134"/>
      <c r="AU3130" s="141"/>
    </row>
    <row r="3131" spans="31:47" ht="12">
      <c r="AE3131" s="131"/>
      <c r="AF3131" s="132"/>
      <c r="AG3131" s="133"/>
      <c r="AH3131" s="133"/>
      <c r="AI3131" s="133"/>
      <c r="AJ3131" s="133"/>
      <c r="AK3131" s="133"/>
      <c r="AL3131" s="133"/>
      <c r="AM3131" s="133"/>
      <c r="AN3131" s="133"/>
      <c r="AO3131" s="133"/>
      <c r="AP3131" s="133"/>
      <c r="AQ3131" s="133"/>
      <c r="AR3131" s="133"/>
      <c r="AS3131" s="124"/>
      <c r="AT3131" s="134"/>
      <c r="AU3131" s="141"/>
    </row>
    <row r="3132" spans="31:47" ht="12">
      <c r="AE3132" s="131"/>
      <c r="AF3132" s="132"/>
      <c r="AG3132" s="133"/>
      <c r="AH3132" s="133"/>
      <c r="AI3132" s="133"/>
      <c r="AJ3132" s="133"/>
      <c r="AK3132" s="133"/>
      <c r="AL3132" s="133"/>
      <c r="AM3132" s="133"/>
      <c r="AN3132" s="133"/>
      <c r="AO3132" s="133"/>
      <c r="AP3132" s="133"/>
      <c r="AQ3132" s="133"/>
      <c r="AR3132" s="133"/>
      <c r="AS3132" s="124"/>
      <c r="AT3132" s="134"/>
      <c r="AU3132" s="141"/>
    </row>
    <row r="3133" spans="31:47" ht="12">
      <c r="AE3133" s="131"/>
      <c r="AF3133" s="132"/>
      <c r="AG3133" s="133"/>
      <c r="AH3133" s="133"/>
      <c r="AI3133" s="133"/>
      <c r="AJ3133" s="133"/>
      <c r="AK3133" s="133"/>
      <c r="AL3133" s="133"/>
      <c r="AM3133" s="133"/>
      <c r="AN3133" s="133"/>
      <c r="AO3133" s="133"/>
      <c r="AP3133" s="133"/>
      <c r="AQ3133" s="133"/>
      <c r="AR3133" s="133"/>
      <c r="AS3133" s="124"/>
      <c r="AT3133" s="134"/>
      <c r="AU3133" s="141"/>
    </row>
    <row r="3134" spans="31:47" ht="12">
      <c r="AE3134" s="131"/>
      <c r="AF3134" s="132"/>
      <c r="AG3134" s="133"/>
      <c r="AH3134" s="133"/>
      <c r="AI3134" s="133"/>
      <c r="AJ3134" s="133"/>
      <c r="AK3134" s="133"/>
      <c r="AL3134" s="133"/>
      <c r="AM3134" s="133"/>
      <c r="AN3134" s="133"/>
      <c r="AO3134" s="133"/>
      <c r="AP3134" s="133"/>
      <c r="AQ3134" s="133"/>
      <c r="AR3134" s="133"/>
      <c r="AS3134" s="124"/>
      <c r="AT3134" s="134"/>
      <c r="AU3134" s="141"/>
    </row>
    <row r="3135" spans="31:47" ht="12">
      <c r="AE3135" s="131"/>
      <c r="AF3135" s="132"/>
      <c r="AG3135" s="133"/>
      <c r="AH3135" s="133"/>
      <c r="AI3135" s="133"/>
      <c r="AJ3135" s="133"/>
      <c r="AK3135" s="133"/>
      <c r="AL3135" s="133"/>
      <c r="AM3135" s="133"/>
      <c r="AN3135" s="133"/>
      <c r="AO3135" s="133"/>
      <c r="AP3135" s="133"/>
      <c r="AQ3135" s="133"/>
      <c r="AR3135" s="133"/>
      <c r="AS3135" s="124"/>
      <c r="AT3135" s="134"/>
      <c r="AU3135" s="141"/>
    </row>
    <row r="3136" spans="31:47" ht="12">
      <c r="AE3136" s="131"/>
      <c r="AF3136" s="132"/>
      <c r="AG3136" s="133"/>
      <c r="AH3136" s="133"/>
      <c r="AI3136" s="133"/>
      <c r="AJ3136" s="133"/>
      <c r="AK3136" s="133"/>
      <c r="AL3136" s="133"/>
      <c r="AM3136" s="133"/>
      <c r="AN3136" s="133"/>
      <c r="AO3136" s="133"/>
      <c r="AP3136" s="133"/>
      <c r="AQ3136" s="133"/>
      <c r="AR3136" s="133"/>
      <c r="AS3136" s="124"/>
      <c r="AT3136" s="134"/>
      <c r="AU3136" s="141"/>
    </row>
    <row r="3137" spans="31:47" ht="12">
      <c r="AE3137" s="131"/>
      <c r="AF3137" s="132"/>
      <c r="AG3137" s="133"/>
      <c r="AH3137" s="133"/>
      <c r="AI3137" s="133"/>
      <c r="AJ3137" s="133"/>
      <c r="AK3137" s="133"/>
      <c r="AL3137" s="133"/>
      <c r="AM3137" s="133"/>
      <c r="AN3137" s="133"/>
      <c r="AO3137" s="133"/>
      <c r="AP3137" s="133"/>
      <c r="AQ3137" s="133"/>
      <c r="AR3137" s="133"/>
      <c r="AS3137" s="124"/>
      <c r="AT3137" s="134"/>
      <c r="AU3137" s="141"/>
    </row>
    <row r="3138" spans="31:47" ht="12">
      <c r="AE3138" s="131"/>
      <c r="AF3138" s="132"/>
      <c r="AG3138" s="133"/>
      <c r="AH3138" s="133"/>
      <c r="AI3138" s="133"/>
      <c r="AJ3138" s="133"/>
      <c r="AK3138" s="133"/>
      <c r="AL3138" s="133"/>
      <c r="AM3138" s="133"/>
      <c r="AN3138" s="133"/>
      <c r="AO3138" s="133"/>
      <c r="AP3138" s="133"/>
      <c r="AQ3138" s="133"/>
      <c r="AR3138" s="133"/>
      <c r="AS3138" s="124"/>
      <c r="AT3138" s="134"/>
      <c r="AU3138" s="141"/>
    </row>
    <row r="3139" spans="31:47" ht="12">
      <c r="AE3139" s="131"/>
      <c r="AF3139" s="132"/>
      <c r="AG3139" s="133"/>
      <c r="AH3139" s="133"/>
      <c r="AI3139" s="133"/>
      <c r="AJ3139" s="133"/>
      <c r="AK3139" s="133"/>
      <c r="AL3139" s="133"/>
      <c r="AM3139" s="133"/>
      <c r="AN3139" s="133"/>
      <c r="AO3139" s="133"/>
      <c r="AP3139" s="133"/>
      <c r="AQ3139" s="133"/>
      <c r="AR3139" s="133"/>
      <c r="AS3139" s="124"/>
      <c r="AT3139" s="134"/>
      <c r="AU3139" s="141"/>
    </row>
    <row r="3140" spans="31:47" ht="12">
      <c r="AE3140" s="131"/>
      <c r="AF3140" s="132"/>
      <c r="AG3140" s="133"/>
      <c r="AH3140" s="133"/>
      <c r="AI3140" s="133"/>
      <c r="AJ3140" s="133"/>
      <c r="AK3140" s="133"/>
      <c r="AL3140" s="133"/>
      <c r="AM3140" s="133"/>
      <c r="AN3140" s="133"/>
      <c r="AO3140" s="133"/>
      <c r="AP3140" s="133"/>
      <c r="AQ3140" s="133"/>
      <c r="AR3140" s="133"/>
      <c r="AS3140" s="124"/>
      <c r="AT3140" s="134"/>
      <c r="AU3140" s="141"/>
    </row>
    <row r="3141" spans="31:47" ht="12">
      <c r="AE3141" s="131"/>
      <c r="AF3141" s="132"/>
      <c r="AG3141" s="133"/>
      <c r="AH3141" s="133"/>
      <c r="AI3141" s="133"/>
      <c r="AJ3141" s="133"/>
      <c r="AK3141" s="133"/>
      <c r="AL3141" s="133"/>
      <c r="AM3141" s="133"/>
      <c r="AN3141" s="133"/>
      <c r="AO3141" s="133"/>
      <c r="AP3141" s="133"/>
      <c r="AQ3141" s="133"/>
      <c r="AR3141" s="133"/>
      <c r="AS3141" s="124"/>
      <c r="AT3141" s="134"/>
      <c r="AU3141" s="141"/>
    </row>
    <row r="3142" spans="31:47" ht="12">
      <c r="AE3142" s="131"/>
      <c r="AF3142" s="132"/>
      <c r="AG3142" s="133"/>
      <c r="AH3142" s="133"/>
      <c r="AI3142" s="133"/>
      <c r="AJ3142" s="133"/>
      <c r="AK3142" s="133"/>
      <c r="AL3142" s="133"/>
      <c r="AM3142" s="133"/>
      <c r="AN3142" s="133"/>
      <c r="AO3142" s="133"/>
      <c r="AP3142" s="133"/>
      <c r="AQ3142" s="133"/>
      <c r="AR3142" s="133"/>
      <c r="AS3142" s="124"/>
      <c r="AT3142" s="134"/>
      <c r="AU3142" s="141"/>
    </row>
    <row r="3143" spans="31:47" ht="12">
      <c r="AE3143" s="131"/>
      <c r="AF3143" s="132"/>
      <c r="AG3143" s="133"/>
      <c r="AH3143" s="133"/>
      <c r="AI3143" s="133"/>
      <c r="AJ3143" s="133"/>
      <c r="AK3143" s="133"/>
      <c r="AL3143" s="133"/>
      <c r="AM3143" s="133"/>
      <c r="AN3143" s="133"/>
      <c r="AO3143" s="133"/>
      <c r="AP3143" s="133"/>
      <c r="AQ3143" s="133"/>
      <c r="AR3143" s="133"/>
      <c r="AS3143" s="124"/>
      <c r="AT3143" s="134"/>
      <c r="AU3143" s="141"/>
    </row>
    <row r="3144" spans="31:47" ht="12">
      <c r="AE3144" s="131"/>
      <c r="AF3144" s="132"/>
      <c r="AG3144" s="133"/>
      <c r="AH3144" s="133"/>
      <c r="AI3144" s="133"/>
      <c r="AJ3144" s="133"/>
      <c r="AK3144" s="133"/>
      <c r="AL3144" s="133"/>
      <c r="AM3144" s="133"/>
      <c r="AN3144" s="133"/>
      <c r="AO3144" s="133"/>
      <c r="AP3144" s="133"/>
      <c r="AQ3144" s="133"/>
      <c r="AR3144" s="133"/>
      <c r="AS3144" s="124"/>
      <c r="AT3144" s="134"/>
      <c r="AU3144" s="141"/>
    </row>
    <row r="3145" spans="31:47" ht="12">
      <c r="AE3145" s="131"/>
      <c r="AF3145" s="132"/>
      <c r="AG3145" s="133"/>
      <c r="AH3145" s="133"/>
      <c r="AI3145" s="133"/>
      <c r="AJ3145" s="133"/>
      <c r="AK3145" s="133"/>
      <c r="AL3145" s="133"/>
      <c r="AM3145" s="133"/>
      <c r="AN3145" s="133"/>
      <c r="AO3145" s="133"/>
      <c r="AP3145" s="133"/>
      <c r="AQ3145" s="133"/>
      <c r="AR3145" s="133"/>
      <c r="AS3145" s="124"/>
      <c r="AT3145" s="134"/>
      <c r="AU3145" s="141"/>
    </row>
    <row r="3146" spans="31:47" ht="12">
      <c r="AE3146" s="131"/>
      <c r="AF3146" s="132"/>
      <c r="AG3146" s="133"/>
      <c r="AH3146" s="133"/>
      <c r="AI3146" s="133"/>
      <c r="AJ3146" s="133"/>
      <c r="AK3146" s="133"/>
      <c r="AL3146" s="133"/>
      <c r="AM3146" s="133"/>
      <c r="AN3146" s="133"/>
      <c r="AO3146" s="133"/>
      <c r="AP3146" s="133"/>
      <c r="AQ3146" s="133"/>
      <c r="AR3146" s="133"/>
      <c r="AS3146" s="124"/>
      <c r="AT3146" s="134"/>
      <c r="AU3146" s="141"/>
    </row>
    <row r="3147" spans="31:47" ht="12">
      <c r="AE3147" s="131"/>
      <c r="AF3147" s="132"/>
      <c r="AG3147" s="133"/>
      <c r="AH3147" s="133"/>
      <c r="AI3147" s="133"/>
      <c r="AJ3147" s="133"/>
      <c r="AK3147" s="133"/>
      <c r="AL3147" s="133"/>
      <c r="AM3147" s="133"/>
      <c r="AN3147" s="133"/>
      <c r="AO3147" s="133"/>
      <c r="AP3147" s="133"/>
      <c r="AQ3147" s="133"/>
      <c r="AR3147" s="133"/>
      <c r="AS3147" s="124"/>
      <c r="AT3147" s="134"/>
      <c r="AU3147" s="141"/>
    </row>
    <row r="3148" spans="31:47" ht="12">
      <c r="AE3148" s="131"/>
      <c r="AF3148" s="132"/>
      <c r="AG3148" s="133"/>
      <c r="AH3148" s="133"/>
      <c r="AI3148" s="133"/>
      <c r="AJ3148" s="133"/>
      <c r="AK3148" s="133"/>
      <c r="AL3148" s="133"/>
      <c r="AM3148" s="133"/>
      <c r="AN3148" s="133"/>
      <c r="AO3148" s="133"/>
      <c r="AP3148" s="133"/>
      <c r="AQ3148" s="133"/>
      <c r="AR3148" s="133"/>
      <c r="AS3148" s="124"/>
      <c r="AT3148" s="134"/>
      <c r="AU3148" s="141"/>
    </row>
    <row r="3149" spans="31:47" ht="12">
      <c r="AE3149" s="131"/>
      <c r="AF3149" s="132"/>
      <c r="AG3149" s="133"/>
      <c r="AH3149" s="133"/>
      <c r="AI3149" s="133"/>
      <c r="AJ3149" s="133"/>
      <c r="AK3149" s="133"/>
      <c r="AL3149" s="133"/>
      <c r="AM3149" s="133"/>
      <c r="AN3149" s="133"/>
      <c r="AO3149" s="133"/>
      <c r="AP3149" s="133"/>
      <c r="AQ3149" s="133"/>
      <c r="AR3149" s="133"/>
      <c r="AS3149" s="124"/>
      <c r="AT3149" s="134"/>
      <c r="AU3149" s="141"/>
    </row>
    <row r="3150" spans="31:47" ht="12">
      <c r="AE3150" s="131"/>
      <c r="AF3150" s="132"/>
      <c r="AG3150" s="133"/>
      <c r="AH3150" s="133"/>
      <c r="AI3150" s="133"/>
      <c r="AJ3150" s="133"/>
      <c r="AK3150" s="133"/>
      <c r="AL3150" s="133"/>
      <c r="AM3150" s="133"/>
      <c r="AN3150" s="133"/>
      <c r="AO3150" s="133"/>
      <c r="AP3150" s="133"/>
      <c r="AQ3150" s="133"/>
      <c r="AR3150" s="133"/>
      <c r="AS3150" s="124"/>
      <c r="AT3150" s="134"/>
      <c r="AU3150" s="141"/>
    </row>
    <row r="3151" spans="31:47" ht="12">
      <c r="AE3151" s="131"/>
      <c r="AF3151" s="132"/>
      <c r="AG3151" s="133"/>
      <c r="AH3151" s="133"/>
      <c r="AI3151" s="133"/>
      <c r="AJ3151" s="133"/>
      <c r="AK3151" s="133"/>
      <c r="AL3151" s="133"/>
      <c r="AM3151" s="133"/>
      <c r="AN3151" s="133"/>
      <c r="AO3151" s="133"/>
      <c r="AP3151" s="133"/>
      <c r="AQ3151" s="133"/>
      <c r="AR3151" s="133"/>
      <c r="AS3151" s="124"/>
      <c r="AT3151" s="134"/>
      <c r="AU3151" s="141"/>
    </row>
    <row r="3152" spans="31:47" ht="12">
      <c r="AE3152" s="131"/>
      <c r="AF3152" s="132"/>
      <c r="AG3152" s="133"/>
      <c r="AH3152" s="133"/>
      <c r="AI3152" s="133"/>
      <c r="AJ3152" s="133"/>
      <c r="AK3152" s="133"/>
      <c r="AL3152" s="133"/>
      <c r="AM3152" s="133"/>
      <c r="AN3152" s="133"/>
      <c r="AO3152" s="133"/>
      <c r="AP3152" s="133"/>
      <c r="AQ3152" s="133"/>
      <c r="AR3152" s="133"/>
      <c r="AS3152" s="124"/>
      <c r="AT3152" s="134"/>
      <c r="AU3152" s="141"/>
    </row>
    <row r="3153" spans="31:47" ht="12">
      <c r="AE3153" s="131"/>
      <c r="AF3153" s="132"/>
      <c r="AG3153" s="133"/>
      <c r="AH3153" s="133"/>
      <c r="AI3153" s="133"/>
      <c r="AJ3153" s="133"/>
      <c r="AK3153" s="133"/>
      <c r="AL3153" s="133"/>
      <c r="AM3153" s="133"/>
      <c r="AN3153" s="133"/>
      <c r="AO3153" s="133"/>
      <c r="AP3153" s="133"/>
      <c r="AQ3153" s="133"/>
      <c r="AR3153" s="133"/>
      <c r="AS3153" s="124"/>
      <c r="AT3153" s="134"/>
      <c r="AU3153" s="141"/>
    </row>
    <row r="3154" spans="31:47" ht="12">
      <c r="AE3154" s="131"/>
      <c r="AF3154" s="132"/>
      <c r="AG3154" s="133"/>
      <c r="AH3154" s="133"/>
      <c r="AI3154" s="133"/>
      <c r="AJ3154" s="133"/>
      <c r="AK3154" s="133"/>
      <c r="AL3154" s="133"/>
      <c r="AM3154" s="133"/>
      <c r="AN3154" s="133"/>
      <c r="AO3154" s="133"/>
      <c r="AP3154" s="133"/>
      <c r="AQ3154" s="133"/>
      <c r="AR3154" s="133"/>
      <c r="AS3154" s="124"/>
      <c r="AT3154" s="134"/>
      <c r="AU3154" s="141"/>
    </row>
    <row r="3155" spans="31:47" ht="12">
      <c r="AE3155" s="131"/>
      <c r="AF3155" s="132"/>
      <c r="AG3155" s="133"/>
      <c r="AH3155" s="133"/>
      <c r="AI3155" s="133"/>
      <c r="AJ3155" s="133"/>
      <c r="AK3155" s="133"/>
      <c r="AL3155" s="133"/>
      <c r="AM3155" s="133"/>
      <c r="AN3155" s="133"/>
      <c r="AO3155" s="133"/>
      <c r="AP3155" s="133"/>
      <c r="AQ3155" s="133"/>
      <c r="AR3155" s="133"/>
      <c r="AS3155" s="124"/>
      <c r="AT3155" s="134"/>
      <c r="AU3155" s="141"/>
    </row>
    <row r="3156" spans="31:47" ht="12">
      <c r="AE3156" s="131"/>
      <c r="AF3156" s="132"/>
      <c r="AG3156" s="133"/>
      <c r="AH3156" s="133"/>
      <c r="AI3156" s="133"/>
      <c r="AJ3156" s="133"/>
      <c r="AK3156" s="133"/>
      <c r="AL3156" s="133"/>
      <c r="AM3156" s="133"/>
      <c r="AN3156" s="133"/>
      <c r="AO3156" s="133"/>
      <c r="AP3156" s="133"/>
      <c r="AQ3156" s="133"/>
      <c r="AR3156" s="133"/>
      <c r="AS3156" s="124"/>
      <c r="AT3156" s="134"/>
      <c r="AU3156" s="141"/>
    </row>
    <row r="3157" spans="31:47" ht="12">
      <c r="AE3157" s="131"/>
      <c r="AF3157" s="132"/>
      <c r="AG3157" s="133"/>
      <c r="AH3157" s="133"/>
      <c r="AI3157" s="133"/>
      <c r="AJ3157" s="133"/>
      <c r="AK3157" s="133"/>
      <c r="AL3157" s="133"/>
      <c r="AM3157" s="133"/>
      <c r="AN3157" s="133"/>
      <c r="AO3157" s="133"/>
      <c r="AP3157" s="133"/>
      <c r="AQ3157" s="133"/>
      <c r="AR3157" s="133"/>
      <c r="AS3157" s="124"/>
      <c r="AT3157" s="134"/>
      <c r="AU3157" s="141"/>
    </row>
    <row r="3158" spans="31:47" ht="12">
      <c r="AE3158" s="131"/>
      <c r="AF3158" s="132"/>
      <c r="AG3158" s="133"/>
      <c r="AH3158" s="133"/>
      <c r="AI3158" s="133"/>
      <c r="AJ3158" s="133"/>
      <c r="AK3158" s="133"/>
      <c r="AL3158" s="133"/>
      <c r="AM3158" s="133"/>
      <c r="AN3158" s="133"/>
      <c r="AO3158" s="133"/>
      <c r="AP3158" s="133"/>
      <c r="AQ3158" s="133"/>
      <c r="AR3158" s="133"/>
      <c r="AS3158" s="124"/>
      <c r="AT3158" s="134"/>
      <c r="AU3158" s="141"/>
    </row>
    <row r="3159" spans="31:47" ht="12">
      <c r="AE3159" s="131"/>
      <c r="AF3159" s="132"/>
      <c r="AG3159" s="133"/>
      <c r="AH3159" s="133"/>
      <c r="AI3159" s="133"/>
      <c r="AJ3159" s="133"/>
      <c r="AK3159" s="133"/>
      <c r="AL3159" s="133"/>
      <c r="AM3159" s="133"/>
      <c r="AN3159" s="133"/>
      <c r="AO3159" s="133"/>
      <c r="AP3159" s="133"/>
      <c r="AQ3159" s="133"/>
      <c r="AR3159" s="133"/>
      <c r="AS3159" s="124"/>
      <c r="AT3159" s="134"/>
      <c r="AU3159" s="141"/>
    </row>
    <row r="3160" spans="31:47" ht="12">
      <c r="AE3160" s="131"/>
      <c r="AF3160" s="132"/>
      <c r="AG3160" s="133"/>
      <c r="AH3160" s="133"/>
      <c r="AI3160" s="133"/>
      <c r="AJ3160" s="133"/>
      <c r="AK3160" s="133"/>
      <c r="AL3160" s="133"/>
      <c r="AM3160" s="133"/>
      <c r="AN3160" s="133"/>
      <c r="AO3160" s="133"/>
      <c r="AP3160" s="133"/>
      <c r="AQ3160" s="133"/>
      <c r="AR3160" s="133"/>
      <c r="AS3160" s="124"/>
      <c r="AT3160" s="134"/>
      <c r="AU3160" s="141"/>
    </row>
    <row r="3161" spans="31:47" ht="12">
      <c r="AE3161" s="131"/>
      <c r="AF3161" s="132"/>
      <c r="AG3161" s="133"/>
      <c r="AH3161" s="133"/>
      <c r="AI3161" s="133"/>
      <c r="AJ3161" s="133"/>
      <c r="AK3161" s="133"/>
      <c r="AL3161" s="133"/>
      <c r="AM3161" s="133"/>
      <c r="AN3161" s="133"/>
      <c r="AO3161" s="133"/>
      <c r="AP3161" s="133"/>
      <c r="AQ3161" s="133"/>
      <c r="AR3161" s="133"/>
      <c r="AS3161" s="124"/>
      <c r="AT3161" s="134"/>
      <c r="AU3161" s="141"/>
    </row>
    <row r="3162" spans="31:47" ht="12">
      <c r="AE3162" s="131"/>
      <c r="AF3162" s="132"/>
      <c r="AG3162" s="133"/>
      <c r="AH3162" s="133"/>
      <c r="AI3162" s="133"/>
      <c r="AJ3162" s="133"/>
      <c r="AK3162" s="133"/>
      <c r="AL3162" s="133"/>
      <c r="AM3162" s="133"/>
      <c r="AN3162" s="133"/>
      <c r="AO3162" s="133"/>
      <c r="AP3162" s="133"/>
      <c r="AQ3162" s="133"/>
      <c r="AR3162" s="133"/>
      <c r="AS3162" s="124"/>
      <c r="AT3162" s="134"/>
      <c r="AU3162" s="141"/>
    </row>
    <row r="3163" spans="31:47" ht="12">
      <c r="AE3163" s="131"/>
      <c r="AF3163" s="132"/>
      <c r="AG3163" s="133"/>
      <c r="AH3163" s="133"/>
      <c r="AI3163" s="133"/>
      <c r="AJ3163" s="133"/>
      <c r="AK3163" s="133"/>
      <c r="AL3163" s="133"/>
      <c r="AM3163" s="133"/>
      <c r="AN3163" s="133"/>
      <c r="AO3163" s="133"/>
      <c r="AP3163" s="133"/>
      <c r="AQ3163" s="133"/>
      <c r="AR3163" s="133"/>
      <c r="AS3163" s="124"/>
      <c r="AT3163" s="134"/>
      <c r="AU3163" s="141"/>
    </row>
    <row r="3164" spans="31:47" ht="12">
      <c r="AE3164" s="131"/>
      <c r="AF3164" s="132"/>
      <c r="AG3164" s="133"/>
      <c r="AH3164" s="133"/>
      <c r="AI3164" s="133"/>
      <c r="AJ3164" s="133"/>
      <c r="AK3164" s="133"/>
      <c r="AL3164" s="133"/>
      <c r="AM3164" s="133"/>
      <c r="AN3164" s="133"/>
      <c r="AO3164" s="133"/>
      <c r="AP3164" s="133"/>
      <c r="AQ3164" s="133"/>
      <c r="AR3164" s="133"/>
      <c r="AS3164" s="124"/>
      <c r="AT3164" s="134"/>
      <c r="AU3164" s="141"/>
    </row>
    <row r="3165" spans="31:47" ht="12">
      <c r="AE3165" s="131"/>
      <c r="AF3165" s="132"/>
      <c r="AG3165" s="133"/>
      <c r="AH3165" s="133"/>
      <c r="AI3165" s="133"/>
      <c r="AJ3165" s="133"/>
      <c r="AK3165" s="133"/>
      <c r="AL3165" s="133"/>
      <c r="AM3165" s="133"/>
      <c r="AN3165" s="133"/>
      <c r="AO3165" s="133"/>
      <c r="AP3165" s="133"/>
      <c r="AQ3165" s="133"/>
      <c r="AR3165" s="133"/>
      <c r="AS3165" s="124"/>
      <c r="AT3165" s="134"/>
      <c r="AU3165" s="141"/>
    </row>
    <row r="3166" spans="31:47" ht="12">
      <c r="AE3166" s="131"/>
      <c r="AF3166" s="132"/>
      <c r="AG3166" s="133"/>
      <c r="AH3166" s="133"/>
      <c r="AI3166" s="133"/>
      <c r="AJ3166" s="133"/>
      <c r="AK3166" s="133"/>
      <c r="AL3166" s="133"/>
      <c r="AM3166" s="133"/>
      <c r="AN3166" s="133"/>
      <c r="AO3166" s="133"/>
      <c r="AP3166" s="133"/>
      <c r="AQ3166" s="133"/>
      <c r="AR3166" s="133"/>
      <c r="AS3166" s="124"/>
      <c r="AT3166" s="134"/>
      <c r="AU3166" s="141"/>
    </row>
    <row r="3167" spans="31:47" ht="12">
      <c r="AE3167" s="131"/>
      <c r="AF3167" s="132"/>
      <c r="AG3167" s="133"/>
      <c r="AH3167" s="133"/>
      <c r="AI3167" s="133"/>
      <c r="AJ3167" s="133"/>
      <c r="AK3167" s="133"/>
      <c r="AL3167" s="133"/>
      <c r="AM3167" s="133"/>
      <c r="AN3167" s="133"/>
      <c r="AO3167" s="133"/>
      <c r="AP3167" s="133"/>
      <c r="AQ3167" s="133"/>
      <c r="AR3167" s="133"/>
      <c r="AS3167" s="124"/>
      <c r="AT3167" s="134"/>
      <c r="AU3167" s="141"/>
    </row>
    <row r="3168" spans="31:47" ht="12">
      <c r="AE3168" s="131"/>
      <c r="AF3168" s="132"/>
      <c r="AG3168" s="133"/>
      <c r="AH3168" s="133"/>
      <c r="AI3168" s="133"/>
      <c r="AJ3168" s="133"/>
      <c r="AK3168" s="133"/>
      <c r="AL3168" s="133"/>
      <c r="AM3168" s="133"/>
      <c r="AN3168" s="133"/>
      <c r="AO3168" s="133"/>
      <c r="AP3168" s="133"/>
      <c r="AQ3168" s="133"/>
      <c r="AR3168" s="133"/>
      <c r="AS3168" s="124"/>
      <c r="AT3168" s="134"/>
      <c r="AU3168" s="141"/>
    </row>
    <row r="3169" spans="31:47" ht="12">
      <c r="AE3169" s="131"/>
      <c r="AF3169" s="132"/>
      <c r="AG3169" s="133"/>
      <c r="AH3169" s="133"/>
      <c r="AI3169" s="133"/>
      <c r="AJ3169" s="133"/>
      <c r="AK3169" s="133"/>
      <c r="AL3169" s="133"/>
      <c r="AM3169" s="133"/>
      <c r="AN3169" s="133"/>
      <c r="AO3169" s="133"/>
      <c r="AP3169" s="133"/>
      <c r="AQ3169" s="133"/>
      <c r="AR3169" s="133"/>
      <c r="AS3169" s="124"/>
      <c r="AT3169" s="134"/>
      <c r="AU3169" s="141"/>
    </row>
    <row r="3170" spans="31:47" ht="12">
      <c r="AE3170" s="131"/>
      <c r="AF3170" s="132"/>
      <c r="AG3170" s="133"/>
      <c r="AH3170" s="133"/>
      <c r="AI3170" s="133"/>
      <c r="AJ3170" s="133"/>
      <c r="AK3170" s="133"/>
      <c r="AL3170" s="133"/>
      <c r="AM3170" s="133"/>
      <c r="AN3170" s="133"/>
      <c r="AO3170" s="133"/>
      <c r="AP3170" s="133"/>
      <c r="AQ3170" s="133"/>
      <c r="AR3170" s="133"/>
      <c r="AS3170" s="124"/>
      <c r="AT3170" s="134"/>
      <c r="AU3170" s="141"/>
    </row>
    <row r="3171" spans="31:47" ht="12">
      <c r="AE3171" s="131"/>
      <c r="AF3171" s="132"/>
      <c r="AG3171" s="133"/>
      <c r="AH3171" s="133"/>
      <c r="AI3171" s="133"/>
      <c r="AJ3171" s="133"/>
      <c r="AK3171" s="133"/>
      <c r="AL3171" s="133"/>
      <c r="AM3171" s="133"/>
      <c r="AN3171" s="133"/>
      <c r="AO3171" s="133"/>
      <c r="AP3171" s="133"/>
      <c r="AQ3171" s="133"/>
      <c r="AR3171" s="133"/>
      <c r="AS3171" s="124"/>
      <c r="AT3171" s="134"/>
      <c r="AU3171" s="141"/>
    </row>
    <row r="3172" spans="31:47" ht="12">
      <c r="AE3172" s="131"/>
      <c r="AF3172" s="132"/>
      <c r="AG3172" s="133"/>
      <c r="AH3172" s="133"/>
      <c r="AI3172" s="133"/>
      <c r="AJ3172" s="133"/>
      <c r="AK3172" s="133"/>
      <c r="AL3172" s="133"/>
      <c r="AM3172" s="133"/>
      <c r="AN3172" s="133"/>
      <c r="AO3172" s="133"/>
      <c r="AP3172" s="133"/>
      <c r="AQ3172" s="133"/>
      <c r="AR3172" s="133"/>
      <c r="AS3172" s="124"/>
      <c r="AT3172" s="134"/>
      <c r="AU3172" s="141"/>
    </row>
    <row r="3173" spans="31:47" ht="12">
      <c r="AE3173" s="131"/>
      <c r="AF3173" s="132"/>
      <c r="AG3173" s="133"/>
      <c r="AH3173" s="133"/>
      <c r="AI3173" s="133"/>
      <c r="AJ3173" s="133"/>
      <c r="AK3173" s="133"/>
      <c r="AL3173" s="133"/>
      <c r="AM3173" s="133"/>
      <c r="AN3173" s="133"/>
      <c r="AO3173" s="133"/>
      <c r="AP3173" s="133"/>
      <c r="AQ3173" s="133"/>
      <c r="AR3173" s="133"/>
      <c r="AS3173" s="124"/>
      <c r="AT3173" s="134"/>
      <c r="AU3173" s="141"/>
    </row>
    <row r="3174" spans="31:47" ht="12">
      <c r="AE3174" s="131"/>
      <c r="AF3174" s="132"/>
      <c r="AG3174" s="133"/>
      <c r="AH3174" s="133"/>
      <c r="AI3174" s="133"/>
      <c r="AJ3174" s="133"/>
      <c r="AK3174" s="133"/>
      <c r="AL3174" s="133"/>
      <c r="AM3174" s="133"/>
      <c r="AN3174" s="133"/>
      <c r="AO3174" s="133"/>
      <c r="AP3174" s="133"/>
      <c r="AQ3174" s="133"/>
      <c r="AR3174" s="133"/>
      <c r="AS3174" s="124"/>
      <c r="AT3174" s="134"/>
      <c r="AU3174" s="141"/>
    </row>
    <row r="3175" spans="31:47" ht="12">
      <c r="AE3175" s="131"/>
      <c r="AF3175" s="132"/>
      <c r="AG3175" s="133"/>
      <c r="AH3175" s="133"/>
      <c r="AI3175" s="133"/>
      <c r="AJ3175" s="133"/>
      <c r="AK3175" s="133"/>
      <c r="AL3175" s="133"/>
      <c r="AM3175" s="133"/>
      <c r="AN3175" s="133"/>
      <c r="AO3175" s="133"/>
      <c r="AP3175" s="133"/>
      <c r="AQ3175" s="133"/>
      <c r="AR3175" s="133"/>
      <c r="AS3175" s="124"/>
      <c r="AT3175" s="134"/>
      <c r="AU3175" s="141"/>
    </row>
    <row r="3176" spans="31:47" ht="12">
      <c r="AE3176" s="131"/>
      <c r="AF3176" s="132"/>
      <c r="AG3176" s="133"/>
      <c r="AH3176" s="133"/>
      <c r="AI3176" s="133"/>
      <c r="AJ3176" s="133"/>
      <c r="AK3176" s="133"/>
      <c r="AL3176" s="133"/>
      <c r="AM3176" s="133"/>
      <c r="AN3176" s="133"/>
      <c r="AO3176" s="133"/>
      <c r="AP3176" s="133"/>
      <c r="AQ3176" s="133"/>
      <c r="AR3176" s="133"/>
      <c r="AS3176" s="124"/>
      <c r="AT3176" s="134"/>
      <c r="AU3176" s="141"/>
    </row>
    <row r="3177" spans="31:47" ht="12">
      <c r="AE3177" s="131"/>
      <c r="AF3177" s="132"/>
      <c r="AG3177" s="133"/>
      <c r="AH3177" s="133"/>
      <c r="AI3177" s="133"/>
      <c r="AJ3177" s="133"/>
      <c r="AK3177" s="133"/>
      <c r="AL3177" s="133"/>
      <c r="AM3177" s="133"/>
      <c r="AN3177" s="133"/>
      <c r="AO3177" s="133"/>
      <c r="AP3177" s="133"/>
      <c r="AQ3177" s="133"/>
      <c r="AR3177" s="133"/>
      <c r="AS3177" s="124"/>
      <c r="AT3177" s="134"/>
      <c r="AU3177" s="141"/>
    </row>
    <row r="3178" spans="31:47" ht="12">
      <c r="AE3178" s="131"/>
      <c r="AF3178" s="132"/>
      <c r="AG3178" s="133"/>
      <c r="AH3178" s="133"/>
      <c r="AI3178" s="133"/>
      <c r="AJ3178" s="133"/>
      <c r="AK3178" s="133"/>
      <c r="AL3178" s="133"/>
      <c r="AM3178" s="133"/>
      <c r="AN3178" s="133"/>
      <c r="AO3178" s="133"/>
      <c r="AP3178" s="133"/>
      <c r="AQ3178" s="133"/>
      <c r="AR3178" s="133"/>
      <c r="AS3178" s="124"/>
      <c r="AT3178" s="134"/>
      <c r="AU3178" s="141"/>
    </row>
    <row r="3179" spans="31:47" ht="12">
      <c r="AE3179" s="131"/>
      <c r="AF3179" s="132"/>
      <c r="AG3179" s="133"/>
      <c r="AH3179" s="133"/>
      <c r="AI3179" s="133"/>
      <c r="AJ3179" s="133"/>
      <c r="AK3179" s="133"/>
      <c r="AL3179" s="133"/>
      <c r="AM3179" s="133"/>
      <c r="AN3179" s="133"/>
      <c r="AO3179" s="133"/>
      <c r="AP3179" s="133"/>
      <c r="AQ3179" s="133"/>
      <c r="AR3179" s="133"/>
      <c r="AS3179" s="124"/>
      <c r="AT3179" s="134"/>
      <c r="AU3179" s="141"/>
    </row>
    <row r="3180" spans="31:47" ht="12">
      <c r="AE3180" s="131"/>
      <c r="AF3180" s="132"/>
      <c r="AG3180" s="133"/>
      <c r="AH3180" s="133"/>
      <c r="AI3180" s="133"/>
      <c r="AJ3180" s="133"/>
      <c r="AK3180" s="133"/>
      <c r="AL3180" s="133"/>
      <c r="AM3180" s="133"/>
      <c r="AN3180" s="133"/>
      <c r="AO3180" s="133"/>
      <c r="AP3180" s="133"/>
      <c r="AQ3180" s="133"/>
      <c r="AR3180" s="133"/>
      <c r="AS3180" s="124"/>
      <c r="AT3180" s="134"/>
      <c r="AU3180" s="141"/>
    </row>
    <row r="3181" spans="31:47" ht="12">
      <c r="AE3181" s="131"/>
      <c r="AF3181" s="132"/>
      <c r="AG3181" s="133"/>
      <c r="AH3181" s="133"/>
      <c r="AI3181" s="133"/>
      <c r="AJ3181" s="133"/>
      <c r="AK3181" s="133"/>
      <c r="AL3181" s="133"/>
      <c r="AM3181" s="133"/>
      <c r="AN3181" s="133"/>
      <c r="AO3181" s="133"/>
      <c r="AP3181" s="133"/>
      <c r="AQ3181" s="133"/>
      <c r="AR3181" s="133"/>
      <c r="AS3181" s="124"/>
      <c r="AT3181" s="134"/>
      <c r="AU3181" s="141"/>
    </row>
    <row r="3182" spans="31:47" ht="12">
      <c r="AE3182" s="131"/>
      <c r="AF3182" s="132"/>
      <c r="AG3182" s="133"/>
      <c r="AH3182" s="133"/>
      <c r="AI3182" s="133"/>
      <c r="AJ3182" s="133"/>
      <c r="AK3182" s="133"/>
      <c r="AL3182" s="133"/>
      <c r="AM3182" s="133"/>
      <c r="AN3182" s="133"/>
      <c r="AO3182" s="133"/>
      <c r="AP3182" s="133"/>
      <c r="AQ3182" s="133"/>
      <c r="AR3182" s="133"/>
      <c r="AS3182" s="124"/>
      <c r="AT3182" s="134"/>
      <c r="AU3182" s="141"/>
    </row>
    <row r="3183" spans="31:47" ht="12">
      <c r="AE3183" s="131"/>
      <c r="AF3183" s="132"/>
      <c r="AG3183" s="133"/>
      <c r="AH3183" s="133"/>
      <c r="AI3183" s="133"/>
      <c r="AJ3183" s="133"/>
      <c r="AK3183" s="133"/>
      <c r="AL3183" s="133"/>
      <c r="AM3183" s="133"/>
      <c r="AN3183" s="133"/>
      <c r="AO3183" s="133"/>
      <c r="AP3183" s="133"/>
      <c r="AQ3183" s="133"/>
      <c r="AR3183" s="133"/>
      <c r="AS3183" s="124"/>
      <c r="AT3183" s="134"/>
      <c r="AU3183" s="141"/>
    </row>
    <row r="3184" spans="31:47" ht="12">
      <c r="AE3184" s="131"/>
      <c r="AF3184" s="132"/>
      <c r="AG3184" s="133"/>
      <c r="AH3184" s="133"/>
      <c r="AI3184" s="133"/>
      <c r="AJ3184" s="133"/>
      <c r="AK3184" s="133"/>
      <c r="AL3184" s="133"/>
      <c r="AM3184" s="133"/>
      <c r="AN3184" s="133"/>
      <c r="AO3184" s="133"/>
      <c r="AP3184" s="133"/>
      <c r="AQ3184" s="133"/>
      <c r="AR3184" s="133"/>
      <c r="AS3184" s="124"/>
      <c r="AT3184" s="134"/>
      <c r="AU3184" s="141"/>
    </row>
    <row r="3185" spans="31:47" ht="12">
      <c r="AE3185" s="131"/>
      <c r="AF3185" s="132"/>
      <c r="AG3185" s="133"/>
      <c r="AH3185" s="133"/>
      <c r="AI3185" s="133"/>
      <c r="AJ3185" s="133"/>
      <c r="AK3185" s="133"/>
      <c r="AL3185" s="133"/>
      <c r="AM3185" s="133"/>
      <c r="AN3185" s="133"/>
      <c r="AO3185" s="133"/>
      <c r="AP3185" s="133"/>
      <c r="AQ3185" s="133"/>
      <c r="AR3185" s="133"/>
      <c r="AS3185" s="124"/>
      <c r="AT3185" s="134"/>
      <c r="AU3185" s="141"/>
    </row>
    <row r="3186" spans="31:47" ht="12">
      <c r="AE3186" s="131"/>
      <c r="AF3186" s="132"/>
      <c r="AG3186" s="133"/>
      <c r="AH3186" s="133"/>
      <c r="AI3186" s="133"/>
      <c r="AJ3186" s="133"/>
      <c r="AK3186" s="133"/>
      <c r="AL3186" s="133"/>
      <c r="AM3186" s="133"/>
      <c r="AN3186" s="133"/>
      <c r="AO3186" s="133"/>
      <c r="AP3186" s="133"/>
      <c r="AQ3186" s="133"/>
      <c r="AR3186" s="133"/>
      <c r="AS3186" s="124"/>
      <c r="AT3186" s="134"/>
      <c r="AU3186" s="141"/>
    </row>
    <row r="3187" spans="31:47" ht="12">
      <c r="AE3187" s="131"/>
      <c r="AF3187" s="132"/>
      <c r="AG3187" s="133"/>
      <c r="AH3187" s="133"/>
      <c r="AI3187" s="133"/>
      <c r="AJ3187" s="133"/>
      <c r="AK3187" s="133"/>
      <c r="AL3187" s="133"/>
      <c r="AM3187" s="133"/>
      <c r="AN3187" s="133"/>
      <c r="AO3187" s="133"/>
      <c r="AP3187" s="133"/>
      <c r="AQ3187" s="133"/>
      <c r="AR3187" s="133"/>
      <c r="AS3187" s="124"/>
      <c r="AT3187" s="134"/>
      <c r="AU3187" s="141"/>
    </row>
    <row r="3188" spans="31:47" ht="12">
      <c r="AE3188" s="131"/>
      <c r="AF3188" s="132"/>
      <c r="AG3188" s="133"/>
      <c r="AH3188" s="133"/>
      <c r="AI3188" s="133"/>
      <c r="AJ3188" s="133"/>
      <c r="AK3188" s="133"/>
      <c r="AL3188" s="133"/>
      <c r="AM3188" s="133"/>
      <c r="AN3188" s="133"/>
      <c r="AO3188" s="133"/>
      <c r="AP3188" s="133"/>
      <c r="AQ3188" s="133"/>
      <c r="AR3188" s="133"/>
      <c r="AS3188" s="124"/>
      <c r="AT3188" s="134"/>
      <c r="AU3188" s="141"/>
    </row>
    <row r="3189" spans="31:47" ht="12">
      <c r="AE3189" s="131"/>
      <c r="AF3189" s="132"/>
      <c r="AG3189" s="133"/>
      <c r="AH3189" s="133"/>
      <c r="AI3189" s="133"/>
      <c r="AJ3189" s="133"/>
      <c r="AK3189" s="133"/>
      <c r="AL3189" s="133"/>
      <c r="AM3189" s="133"/>
      <c r="AN3189" s="133"/>
      <c r="AO3189" s="133"/>
      <c r="AP3189" s="133"/>
      <c r="AQ3189" s="133"/>
      <c r="AR3189" s="133"/>
      <c r="AS3189" s="124"/>
      <c r="AT3189" s="134"/>
      <c r="AU3189" s="141"/>
    </row>
    <row r="3190" spans="31:47" ht="12">
      <c r="AE3190" s="131"/>
      <c r="AF3190" s="132"/>
      <c r="AG3190" s="133"/>
      <c r="AH3190" s="133"/>
      <c r="AI3190" s="133"/>
      <c r="AJ3190" s="133"/>
      <c r="AK3190" s="133"/>
      <c r="AL3190" s="133"/>
      <c r="AM3190" s="133"/>
      <c r="AN3190" s="133"/>
      <c r="AO3190" s="133"/>
      <c r="AP3190" s="133"/>
      <c r="AQ3190" s="133"/>
      <c r="AR3190" s="133"/>
      <c r="AS3190" s="124"/>
      <c r="AT3190" s="134"/>
      <c r="AU3190" s="141"/>
    </row>
    <row r="3191" spans="31:47" ht="12">
      <c r="AE3191" s="131"/>
      <c r="AF3191" s="132"/>
      <c r="AG3191" s="133"/>
      <c r="AH3191" s="133"/>
      <c r="AI3191" s="133"/>
      <c r="AJ3191" s="133"/>
      <c r="AK3191" s="133"/>
      <c r="AL3191" s="133"/>
      <c r="AM3191" s="133"/>
      <c r="AN3191" s="133"/>
      <c r="AO3191" s="133"/>
      <c r="AP3191" s="133"/>
      <c r="AQ3191" s="133"/>
      <c r="AR3191" s="133"/>
      <c r="AS3191" s="124"/>
      <c r="AT3191" s="134"/>
      <c r="AU3191" s="141"/>
    </row>
    <row r="3192" spans="31:47" ht="12">
      <c r="AE3192" s="131"/>
      <c r="AF3192" s="132"/>
      <c r="AG3192" s="133"/>
      <c r="AH3192" s="133"/>
      <c r="AI3192" s="133"/>
      <c r="AJ3192" s="133"/>
      <c r="AK3192" s="133"/>
      <c r="AL3192" s="133"/>
      <c r="AM3192" s="133"/>
      <c r="AN3192" s="133"/>
      <c r="AO3192" s="133"/>
      <c r="AP3192" s="133"/>
      <c r="AQ3192" s="133"/>
      <c r="AR3192" s="133"/>
      <c r="AS3192" s="124"/>
      <c r="AT3192" s="134"/>
      <c r="AU3192" s="141"/>
    </row>
    <row r="3193" spans="31:47" ht="12">
      <c r="AE3193" s="131"/>
      <c r="AF3193" s="132"/>
      <c r="AG3193" s="133"/>
      <c r="AH3193" s="133"/>
      <c r="AI3193" s="133"/>
      <c r="AJ3193" s="133"/>
      <c r="AK3193" s="133"/>
      <c r="AL3193" s="133"/>
      <c r="AM3193" s="133"/>
      <c r="AN3193" s="133"/>
      <c r="AO3193" s="133"/>
      <c r="AP3193" s="133"/>
      <c r="AQ3193" s="133"/>
      <c r="AR3193" s="133"/>
      <c r="AS3193" s="124"/>
      <c r="AT3193" s="134"/>
      <c r="AU3193" s="141"/>
    </row>
    <row r="3194" spans="31:47" ht="12">
      <c r="AE3194" s="131"/>
      <c r="AF3194" s="132"/>
      <c r="AG3194" s="133"/>
      <c r="AH3194" s="133"/>
      <c r="AI3194" s="133"/>
      <c r="AJ3194" s="133"/>
      <c r="AK3194" s="133"/>
      <c r="AL3194" s="133"/>
      <c r="AM3194" s="133"/>
      <c r="AN3194" s="133"/>
      <c r="AO3194" s="133"/>
      <c r="AP3194" s="133"/>
      <c r="AQ3194" s="133"/>
      <c r="AR3194" s="133"/>
      <c r="AS3194" s="124"/>
      <c r="AT3194" s="134"/>
      <c r="AU3194" s="141"/>
    </row>
    <row r="3195" spans="31:47" ht="12">
      <c r="AE3195" s="131"/>
      <c r="AF3195" s="132"/>
      <c r="AG3195" s="133"/>
      <c r="AH3195" s="133"/>
      <c r="AI3195" s="133"/>
      <c r="AJ3195" s="133"/>
      <c r="AK3195" s="133"/>
      <c r="AL3195" s="133"/>
      <c r="AM3195" s="133"/>
      <c r="AN3195" s="133"/>
      <c r="AO3195" s="133"/>
      <c r="AP3195" s="133"/>
      <c r="AQ3195" s="133"/>
      <c r="AR3195" s="133"/>
      <c r="AS3195" s="124"/>
      <c r="AT3195" s="134"/>
      <c r="AU3195" s="141"/>
    </row>
    <row r="3196" spans="31:47" ht="12">
      <c r="AE3196" s="131"/>
      <c r="AF3196" s="132"/>
      <c r="AG3196" s="133"/>
      <c r="AH3196" s="133"/>
      <c r="AI3196" s="133"/>
      <c r="AJ3196" s="133"/>
      <c r="AK3196" s="133"/>
      <c r="AL3196" s="133"/>
      <c r="AM3196" s="133"/>
      <c r="AN3196" s="133"/>
      <c r="AO3196" s="133"/>
      <c r="AP3196" s="133"/>
      <c r="AQ3196" s="133"/>
      <c r="AR3196" s="133"/>
      <c r="AS3196" s="124"/>
      <c r="AT3196" s="134"/>
      <c r="AU3196" s="141"/>
    </row>
    <row r="3197" spans="31:47" ht="12">
      <c r="AE3197" s="131"/>
      <c r="AF3197" s="132"/>
      <c r="AG3197" s="133"/>
      <c r="AH3197" s="133"/>
      <c r="AI3197" s="133"/>
      <c r="AJ3197" s="133"/>
      <c r="AK3197" s="133"/>
      <c r="AL3197" s="133"/>
      <c r="AM3197" s="133"/>
      <c r="AN3197" s="133"/>
      <c r="AO3197" s="133"/>
      <c r="AP3197" s="133"/>
      <c r="AQ3197" s="133"/>
      <c r="AR3197" s="133"/>
      <c r="AS3197" s="124"/>
      <c r="AT3197" s="134"/>
      <c r="AU3197" s="141"/>
    </row>
    <row r="3198" spans="31:47" ht="12">
      <c r="AE3198" s="131"/>
      <c r="AF3198" s="132"/>
      <c r="AG3198" s="133"/>
      <c r="AH3198" s="133"/>
      <c r="AI3198" s="133"/>
      <c r="AJ3198" s="133"/>
      <c r="AK3198" s="133"/>
      <c r="AL3198" s="133"/>
      <c r="AM3198" s="133"/>
      <c r="AN3198" s="133"/>
      <c r="AO3198" s="133"/>
      <c r="AP3198" s="133"/>
      <c r="AQ3198" s="133"/>
      <c r="AR3198" s="133"/>
      <c r="AS3198" s="124"/>
      <c r="AT3198" s="134"/>
      <c r="AU3198" s="141"/>
    </row>
    <row r="3199" spans="31:47" ht="12">
      <c r="AE3199" s="131"/>
      <c r="AF3199" s="132"/>
      <c r="AG3199" s="133"/>
      <c r="AH3199" s="133"/>
      <c r="AI3199" s="133"/>
      <c r="AJ3199" s="133"/>
      <c r="AK3199" s="133"/>
      <c r="AL3199" s="133"/>
      <c r="AM3199" s="133"/>
      <c r="AN3199" s="133"/>
      <c r="AO3199" s="133"/>
      <c r="AP3199" s="133"/>
      <c r="AQ3199" s="133"/>
      <c r="AR3199" s="133"/>
      <c r="AS3199" s="124"/>
      <c r="AT3199" s="134"/>
      <c r="AU3199" s="141"/>
    </row>
    <row r="3200" spans="31:47" ht="12">
      <c r="AE3200" s="131"/>
      <c r="AF3200" s="132"/>
      <c r="AG3200" s="133"/>
      <c r="AH3200" s="133"/>
      <c r="AI3200" s="133"/>
      <c r="AJ3200" s="133"/>
      <c r="AK3200" s="133"/>
      <c r="AL3200" s="133"/>
      <c r="AM3200" s="133"/>
      <c r="AN3200" s="133"/>
      <c r="AO3200" s="133"/>
      <c r="AP3200" s="133"/>
      <c r="AQ3200" s="133"/>
      <c r="AR3200" s="133"/>
      <c r="AS3200" s="124"/>
      <c r="AT3200" s="134"/>
      <c r="AU3200" s="141"/>
    </row>
    <row r="3201" spans="31:47" ht="12">
      <c r="AE3201" s="131"/>
      <c r="AF3201" s="132"/>
      <c r="AG3201" s="133"/>
      <c r="AH3201" s="133"/>
      <c r="AI3201" s="133"/>
      <c r="AJ3201" s="133"/>
      <c r="AK3201" s="133"/>
      <c r="AL3201" s="133"/>
      <c r="AM3201" s="133"/>
      <c r="AN3201" s="133"/>
      <c r="AO3201" s="133"/>
      <c r="AP3201" s="133"/>
      <c r="AQ3201" s="133"/>
      <c r="AR3201" s="133"/>
      <c r="AS3201" s="124"/>
      <c r="AT3201" s="134"/>
      <c r="AU3201" s="141"/>
    </row>
    <row r="3202" spans="31:47" ht="12">
      <c r="AE3202" s="131"/>
      <c r="AF3202" s="132"/>
      <c r="AG3202" s="133"/>
      <c r="AH3202" s="133"/>
      <c r="AI3202" s="133"/>
      <c r="AJ3202" s="133"/>
      <c r="AK3202" s="133"/>
      <c r="AL3202" s="133"/>
      <c r="AM3202" s="133"/>
      <c r="AN3202" s="133"/>
      <c r="AO3202" s="133"/>
      <c r="AP3202" s="133"/>
      <c r="AQ3202" s="133"/>
      <c r="AR3202" s="133"/>
      <c r="AS3202" s="124"/>
      <c r="AT3202" s="134"/>
      <c r="AU3202" s="141"/>
    </row>
    <row r="3203" spans="31:47" ht="12">
      <c r="AE3203" s="131"/>
      <c r="AF3203" s="132"/>
      <c r="AG3203" s="133"/>
      <c r="AH3203" s="133"/>
      <c r="AI3203" s="133"/>
      <c r="AJ3203" s="133"/>
      <c r="AK3203" s="133"/>
      <c r="AL3203" s="133"/>
      <c r="AM3203" s="133"/>
      <c r="AN3203" s="133"/>
      <c r="AO3203" s="133"/>
      <c r="AP3203" s="133"/>
      <c r="AQ3203" s="133"/>
      <c r="AR3203" s="133"/>
      <c r="AS3203" s="124"/>
      <c r="AT3203" s="134"/>
      <c r="AU3203" s="141"/>
    </row>
    <row r="3204" spans="31:47" ht="12">
      <c r="AE3204" s="131"/>
      <c r="AF3204" s="132"/>
      <c r="AG3204" s="133"/>
      <c r="AH3204" s="133"/>
      <c r="AI3204" s="133"/>
      <c r="AJ3204" s="133"/>
      <c r="AK3204" s="133"/>
      <c r="AL3204" s="133"/>
      <c r="AM3204" s="133"/>
      <c r="AN3204" s="133"/>
      <c r="AO3204" s="133"/>
      <c r="AP3204" s="133"/>
      <c r="AQ3204" s="133"/>
      <c r="AR3204" s="133"/>
      <c r="AS3204" s="124"/>
      <c r="AT3204" s="134"/>
      <c r="AU3204" s="141"/>
    </row>
    <row r="3205" spans="31:47" ht="12">
      <c r="AE3205" s="131"/>
      <c r="AF3205" s="132"/>
      <c r="AG3205" s="133"/>
      <c r="AH3205" s="133"/>
      <c r="AI3205" s="133"/>
      <c r="AJ3205" s="133"/>
      <c r="AK3205" s="133"/>
      <c r="AL3205" s="133"/>
      <c r="AM3205" s="133"/>
      <c r="AN3205" s="133"/>
      <c r="AO3205" s="133"/>
      <c r="AP3205" s="133"/>
      <c r="AQ3205" s="133"/>
      <c r="AR3205" s="133"/>
      <c r="AS3205" s="124"/>
      <c r="AT3205" s="134"/>
      <c r="AU3205" s="141"/>
    </row>
    <row r="3206" spans="31:47" ht="12">
      <c r="AE3206" s="131"/>
      <c r="AF3206" s="132"/>
      <c r="AG3206" s="133"/>
      <c r="AH3206" s="133"/>
      <c r="AI3206" s="133"/>
      <c r="AJ3206" s="133"/>
      <c r="AK3206" s="133"/>
      <c r="AL3206" s="133"/>
      <c r="AM3206" s="133"/>
      <c r="AN3206" s="133"/>
      <c r="AO3206" s="133"/>
      <c r="AP3206" s="133"/>
      <c r="AQ3206" s="133"/>
      <c r="AR3206" s="133"/>
      <c r="AS3206" s="124"/>
      <c r="AT3206" s="134"/>
      <c r="AU3206" s="141"/>
    </row>
    <row r="3207" spans="31:47" ht="12">
      <c r="AE3207" s="131"/>
      <c r="AF3207" s="132"/>
      <c r="AG3207" s="133"/>
      <c r="AH3207" s="133"/>
      <c r="AI3207" s="133"/>
      <c r="AJ3207" s="133"/>
      <c r="AK3207" s="133"/>
      <c r="AL3207" s="133"/>
      <c r="AM3207" s="133"/>
      <c r="AN3207" s="133"/>
      <c r="AO3207" s="133"/>
      <c r="AP3207" s="133"/>
      <c r="AQ3207" s="133"/>
      <c r="AR3207" s="133"/>
      <c r="AS3207" s="124"/>
      <c r="AT3207" s="134"/>
      <c r="AU3207" s="141"/>
    </row>
    <row r="3208" spans="31:47" ht="12">
      <c r="AE3208" s="131"/>
      <c r="AF3208" s="132"/>
      <c r="AG3208" s="133"/>
      <c r="AH3208" s="133"/>
      <c r="AI3208" s="133"/>
      <c r="AJ3208" s="133"/>
      <c r="AK3208" s="133"/>
      <c r="AL3208" s="133"/>
      <c r="AM3208" s="133"/>
      <c r="AN3208" s="133"/>
      <c r="AO3208" s="133"/>
      <c r="AP3208" s="133"/>
      <c r="AQ3208" s="133"/>
      <c r="AR3208" s="133"/>
      <c r="AS3208" s="124"/>
      <c r="AT3208" s="134"/>
      <c r="AU3208" s="141"/>
    </row>
    <row r="3209" spans="31:47" ht="12">
      <c r="AE3209" s="131"/>
      <c r="AF3209" s="132"/>
      <c r="AG3209" s="133"/>
      <c r="AH3209" s="133"/>
      <c r="AI3209" s="133"/>
      <c r="AJ3209" s="133"/>
      <c r="AK3209" s="133"/>
      <c r="AL3209" s="133"/>
      <c r="AM3209" s="133"/>
      <c r="AN3209" s="133"/>
      <c r="AO3209" s="133"/>
      <c r="AP3209" s="133"/>
      <c r="AQ3209" s="133"/>
      <c r="AR3209" s="133"/>
      <c r="AS3209" s="124"/>
      <c r="AT3209" s="134"/>
      <c r="AU3209" s="141"/>
    </row>
    <row r="3210" spans="31:47" ht="12">
      <c r="AE3210" s="131"/>
      <c r="AF3210" s="132"/>
      <c r="AG3210" s="133"/>
      <c r="AH3210" s="133"/>
      <c r="AI3210" s="133"/>
      <c r="AJ3210" s="133"/>
      <c r="AK3210" s="133"/>
      <c r="AL3210" s="133"/>
      <c r="AM3210" s="133"/>
      <c r="AN3210" s="133"/>
      <c r="AO3210" s="133"/>
      <c r="AP3210" s="133"/>
      <c r="AQ3210" s="133"/>
      <c r="AR3210" s="133"/>
      <c r="AS3210" s="124"/>
      <c r="AT3210" s="134"/>
      <c r="AU3210" s="141"/>
    </row>
    <row r="3211" spans="31:47" ht="12">
      <c r="AE3211" s="131"/>
      <c r="AF3211" s="132"/>
      <c r="AG3211" s="133"/>
      <c r="AH3211" s="133"/>
      <c r="AI3211" s="133"/>
      <c r="AJ3211" s="133"/>
      <c r="AK3211" s="133"/>
      <c r="AL3211" s="133"/>
      <c r="AM3211" s="133"/>
      <c r="AN3211" s="133"/>
      <c r="AO3211" s="133"/>
      <c r="AP3211" s="133"/>
      <c r="AQ3211" s="133"/>
      <c r="AR3211" s="133"/>
      <c r="AS3211" s="124"/>
      <c r="AT3211" s="134"/>
      <c r="AU3211" s="141"/>
    </row>
    <row r="3212" spans="31:47" ht="12">
      <c r="AE3212" s="131"/>
      <c r="AF3212" s="132"/>
      <c r="AG3212" s="133"/>
      <c r="AH3212" s="133"/>
      <c r="AI3212" s="133"/>
      <c r="AJ3212" s="133"/>
      <c r="AK3212" s="133"/>
      <c r="AL3212" s="133"/>
      <c r="AM3212" s="133"/>
      <c r="AN3212" s="133"/>
      <c r="AO3212" s="133"/>
      <c r="AP3212" s="133"/>
      <c r="AQ3212" s="133"/>
      <c r="AR3212" s="133"/>
      <c r="AS3212" s="124"/>
      <c r="AT3212" s="134"/>
      <c r="AU3212" s="141"/>
    </row>
    <row r="3213" spans="31:47" ht="12">
      <c r="AE3213" s="131"/>
      <c r="AF3213" s="132"/>
      <c r="AG3213" s="133"/>
      <c r="AH3213" s="133"/>
      <c r="AI3213" s="133"/>
      <c r="AJ3213" s="133"/>
      <c r="AK3213" s="133"/>
      <c r="AL3213" s="133"/>
      <c r="AM3213" s="133"/>
      <c r="AN3213" s="133"/>
      <c r="AO3213" s="133"/>
      <c r="AP3213" s="133"/>
      <c r="AQ3213" s="133"/>
      <c r="AR3213" s="133"/>
      <c r="AS3213" s="124"/>
      <c r="AT3213" s="134"/>
      <c r="AU3213" s="141"/>
    </row>
    <row r="3214" spans="31:47" ht="12">
      <c r="AE3214" s="131"/>
      <c r="AF3214" s="132"/>
      <c r="AG3214" s="133"/>
      <c r="AH3214" s="133"/>
      <c r="AI3214" s="133"/>
      <c r="AJ3214" s="133"/>
      <c r="AK3214" s="133"/>
      <c r="AL3214" s="133"/>
      <c r="AM3214" s="133"/>
      <c r="AN3214" s="133"/>
      <c r="AO3214" s="133"/>
      <c r="AP3214" s="133"/>
      <c r="AQ3214" s="133"/>
      <c r="AR3214" s="133"/>
      <c r="AS3214" s="124"/>
      <c r="AT3214" s="134"/>
      <c r="AU3214" s="141"/>
    </row>
    <row r="3215" spans="31:47" ht="12">
      <c r="AE3215" s="131"/>
      <c r="AF3215" s="132"/>
      <c r="AG3215" s="133"/>
      <c r="AH3215" s="133"/>
      <c r="AI3215" s="133"/>
      <c r="AJ3215" s="133"/>
      <c r="AK3215" s="133"/>
      <c r="AL3215" s="133"/>
      <c r="AM3215" s="133"/>
      <c r="AN3215" s="133"/>
      <c r="AO3215" s="133"/>
      <c r="AP3215" s="133"/>
      <c r="AQ3215" s="133"/>
      <c r="AR3215" s="133"/>
      <c r="AS3215" s="124"/>
      <c r="AT3215" s="134"/>
      <c r="AU3215" s="141"/>
    </row>
    <row r="3216" spans="31:47" ht="12">
      <c r="AE3216" s="131"/>
      <c r="AF3216" s="132"/>
      <c r="AG3216" s="133"/>
      <c r="AH3216" s="133"/>
      <c r="AI3216" s="133"/>
      <c r="AJ3216" s="133"/>
      <c r="AK3216" s="133"/>
      <c r="AL3216" s="133"/>
      <c r="AM3216" s="133"/>
      <c r="AN3216" s="133"/>
      <c r="AO3216" s="133"/>
      <c r="AP3216" s="133"/>
      <c r="AQ3216" s="133"/>
      <c r="AR3216" s="133"/>
      <c r="AS3216" s="124"/>
      <c r="AT3216" s="134"/>
      <c r="AU3216" s="141"/>
    </row>
    <row r="3217" spans="31:47" ht="12">
      <c r="AE3217" s="131"/>
      <c r="AF3217" s="132"/>
      <c r="AG3217" s="133"/>
      <c r="AH3217" s="133"/>
      <c r="AI3217" s="133"/>
      <c r="AJ3217" s="133"/>
      <c r="AK3217" s="133"/>
      <c r="AL3217" s="133"/>
      <c r="AM3217" s="133"/>
      <c r="AN3217" s="133"/>
      <c r="AO3217" s="133"/>
      <c r="AP3217" s="133"/>
      <c r="AQ3217" s="133"/>
      <c r="AR3217" s="133"/>
      <c r="AS3217" s="124"/>
      <c r="AT3217" s="134"/>
      <c r="AU3217" s="141"/>
    </row>
    <row r="3218" spans="31:47" ht="12">
      <c r="AE3218" s="131"/>
      <c r="AF3218" s="132"/>
      <c r="AG3218" s="133"/>
      <c r="AH3218" s="133"/>
      <c r="AI3218" s="133"/>
      <c r="AJ3218" s="133"/>
      <c r="AK3218" s="133"/>
      <c r="AL3218" s="133"/>
      <c r="AM3218" s="133"/>
      <c r="AN3218" s="133"/>
      <c r="AO3218" s="133"/>
      <c r="AP3218" s="133"/>
      <c r="AQ3218" s="133"/>
      <c r="AR3218" s="133"/>
      <c r="AS3218" s="124"/>
      <c r="AT3218" s="134"/>
      <c r="AU3218" s="141"/>
    </row>
    <row r="3219" spans="31:47" ht="12">
      <c r="AE3219" s="131"/>
      <c r="AF3219" s="132"/>
      <c r="AG3219" s="133"/>
      <c r="AH3219" s="133"/>
      <c r="AI3219" s="133"/>
      <c r="AJ3219" s="133"/>
      <c r="AK3219" s="133"/>
      <c r="AL3219" s="133"/>
      <c r="AM3219" s="133"/>
      <c r="AN3219" s="133"/>
      <c r="AO3219" s="133"/>
      <c r="AP3219" s="133"/>
      <c r="AQ3219" s="133"/>
      <c r="AR3219" s="133"/>
      <c r="AS3219" s="124"/>
      <c r="AT3219" s="134"/>
      <c r="AU3219" s="141"/>
    </row>
    <row r="3220" spans="31:47" ht="12">
      <c r="AE3220" s="131"/>
      <c r="AF3220" s="132"/>
      <c r="AG3220" s="133"/>
      <c r="AH3220" s="133"/>
      <c r="AI3220" s="133"/>
      <c r="AJ3220" s="133"/>
      <c r="AK3220" s="133"/>
      <c r="AL3220" s="133"/>
      <c r="AM3220" s="133"/>
      <c r="AN3220" s="133"/>
      <c r="AO3220" s="133"/>
      <c r="AP3220" s="133"/>
      <c r="AQ3220" s="133"/>
      <c r="AR3220" s="133"/>
      <c r="AS3220" s="124"/>
      <c r="AT3220" s="134"/>
      <c r="AU3220" s="141"/>
    </row>
    <row r="3221" spans="31:47" ht="12">
      <c r="AE3221" s="131"/>
      <c r="AF3221" s="132"/>
      <c r="AG3221" s="133"/>
      <c r="AH3221" s="133"/>
      <c r="AI3221" s="133"/>
      <c r="AJ3221" s="133"/>
      <c r="AK3221" s="133"/>
      <c r="AL3221" s="133"/>
      <c r="AM3221" s="133"/>
      <c r="AN3221" s="133"/>
      <c r="AO3221" s="133"/>
      <c r="AP3221" s="133"/>
      <c r="AQ3221" s="133"/>
      <c r="AR3221" s="133"/>
      <c r="AS3221" s="124"/>
      <c r="AT3221" s="134"/>
      <c r="AU3221" s="141"/>
    </row>
    <row r="3222" spans="31:47" ht="12">
      <c r="AE3222" s="131"/>
      <c r="AF3222" s="132"/>
      <c r="AG3222" s="133"/>
      <c r="AH3222" s="133"/>
      <c r="AI3222" s="133"/>
      <c r="AJ3222" s="133"/>
      <c r="AK3222" s="133"/>
      <c r="AL3222" s="133"/>
      <c r="AM3222" s="133"/>
      <c r="AN3222" s="133"/>
      <c r="AO3222" s="133"/>
      <c r="AP3222" s="133"/>
      <c r="AQ3222" s="133"/>
      <c r="AR3222" s="133"/>
      <c r="AS3222" s="124"/>
      <c r="AT3222" s="134"/>
      <c r="AU3222" s="141"/>
    </row>
    <row r="3223" spans="31:47" ht="12">
      <c r="AE3223" s="131"/>
      <c r="AF3223" s="132"/>
      <c r="AG3223" s="133"/>
      <c r="AH3223" s="133"/>
      <c r="AI3223" s="133"/>
      <c r="AJ3223" s="133"/>
      <c r="AK3223" s="133"/>
      <c r="AL3223" s="133"/>
      <c r="AM3223" s="133"/>
      <c r="AN3223" s="133"/>
      <c r="AO3223" s="133"/>
      <c r="AP3223" s="133"/>
      <c r="AQ3223" s="133"/>
      <c r="AR3223" s="133"/>
      <c r="AS3223" s="124"/>
      <c r="AT3223" s="134"/>
      <c r="AU3223" s="141"/>
    </row>
    <row r="3224" spans="31:47" ht="12">
      <c r="AE3224" s="131"/>
      <c r="AF3224" s="132"/>
      <c r="AG3224" s="133"/>
      <c r="AH3224" s="133"/>
      <c r="AI3224" s="133"/>
      <c r="AJ3224" s="133"/>
      <c r="AK3224" s="133"/>
      <c r="AL3224" s="133"/>
      <c r="AM3224" s="133"/>
      <c r="AN3224" s="133"/>
      <c r="AO3224" s="133"/>
      <c r="AP3224" s="133"/>
      <c r="AQ3224" s="133"/>
      <c r="AR3224" s="133"/>
      <c r="AS3224" s="124"/>
      <c r="AT3224" s="134"/>
      <c r="AU3224" s="141"/>
    </row>
    <row r="3225" spans="31:47" ht="12">
      <c r="AE3225" s="131"/>
      <c r="AF3225" s="132"/>
      <c r="AG3225" s="133"/>
      <c r="AH3225" s="133"/>
      <c r="AI3225" s="133"/>
      <c r="AJ3225" s="133"/>
      <c r="AK3225" s="133"/>
      <c r="AL3225" s="133"/>
      <c r="AM3225" s="133"/>
      <c r="AN3225" s="133"/>
      <c r="AO3225" s="133"/>
      <c r="AP3225" s="133"/>
      <c r="AQ3225" s="133"/>
      <c r="AR3225" s="133"/>
      <c r="AS3225" s="124"/>
      <c r="AT3225" s="134"/>
      <c r="AU3225" s="141"/>
    </row>
    <row r="3226" spans="31:47" ht="12">
      <c r="AE3226" s="131"/>
      <c r="AF3226" s="132"/>
      <c r="AG3226" s="133"/>
      <c r="AH3226" s="133"/>
      <c r="AI3226" s="133"/>
      <c r="AJ3226" s="133"/>
      <c r="AK3226" s="133"/>
      <c r="AL3226" s="133"/>
      <c r="AM3226" s="133"/>
      <c r="AN3226" s="133"/>
      <c r="AO3226" s="133"/>
      <c r="AP3226" s="133"/>
      <c r="AQ3226" s="133"/>
      <c r="AR3226" s="133"/>
      <c r="AS3226" s="124"/>
      <c r="AT3226" s="134"/>
      <c r="AU3226" s="141"/>
    </row>
    <row r="3227" spans="31:47" ht="12">
      <c r="AE3227" s="131"/>
      <c r="AF3227" s="132"/>
      <c r="AG3227" s="133"/>
      <c r="AH3227" s="133"/>
      <c r="AI3227" s="133"/>
      <c r="AJ3227" s="133"/>
      <c r="AK3227" s="133"/>
      <c r="AL3227" s="133"/>
      <c r="AM3227" s="133"/>
      <c r="AN3227" s="133"/>
      <c r="AO3227" s="133"/>
      <c r="AP3227" s="133"/>
      <c r="AQ3227" s="133"/>
      <c r="AR3227" s="133"/>
      <c r="AS3227" s="124"/>
      <c r="AT3227" s="134"/>
      <c r="AU3227" s="141"/>
    </row>
    <row r="3228" spans="31:47" ht="12">
      <c r="AE3228" s="131"/>
      <c r="AF3228" s="132"/>
      <c r="AG3228" s="133"/>
      <c r="AH3228" s="133"/>
      <c r="AI3228" s="133"/>
      <c r="AJ3228" s="133"/>
      <c r="AK3228" s="133"/>
      <c r="AL3228" s="133"/>
      <c r="AM3228" s="133"/>
      <c r="AN3228" s="133"/>
      <c r="AO3228" s="133"/>
      <c r="AP3228" s="133"/>
      <c r="AQ3228" s="133"/>
      <c r="AR3228" s="133"/>
      <c r="AS3228" s="124"/>
      <c r="AT3228" s="134"/>
      <c r="AU3228" s="141"/>
    </row>
    <row r="3229" spans="31:47" ht="12">
      <c r="AE3229" s="131"/>
      <c r="AF3229" s="132"/>
      <c r="AG3229" s="133"/>
      <c r="AH3229" s="133"/>
      <c r="AI3229" s="133"/>
      <c r="AJ3229" s="133"/>
      <c r="AK3229" s="133"/>
      <c r="AL3229" s="133"/>
      <c r="AM3229" s="133"/>
      <c r="AN3229" s="133"/>
      <c r="AO3229" s="133"/>
      <c r="AP3229" s="133"/>
      <c r="AQ3229" s="133"/>
      <c r="AR3229" s="133"/>
      <c r="AS3229" s="124"/>
      <c r="AT3229" s="134"/>
      <c r="AU3229" s="141"/>
    </row>
    <row r="3230" spans="31:47" ht="12">
      <c r="AE3230" s="131"/>
      <c r="AF3230" s="132"/>
      <c r="AG3230" s="133"/>
      <c r="AH3230" s="133"/>
      <c r="AI3230" s="133"/>
      <c r="AJ3230" s="133"/>
      <c r="AK3230" s="133"/>
      <c r="AL3230" s="133"/>
      <c r="AM3230" s="133"/>
      <c r="AN3230" s="133"/>
      <c r="AO3230" s="133"/>
      <c r="AP3230" s="133"/>
      <c r="AQ3230" s="133"/>
      <c r="AR3230" s="133"/>
      <c r="AS3230" s="124"/>
      <c r="AT3230" s="134"/>
      <c r="AU3230" s="141"/>
    </row>
    <row r="3231" spans="31:47" ht="12">
      <c r="AE3231" s="131"/>
      <c r="AF3231" s="132"/>
      <c r="AG3231" s="133"/>
      <c r="AH3231" s="133"/>
      <c r="AI3231" s="133"/>
      <c r="AJ3231" s="133"/>
      <c r="AK3231" s="133"/>
      <c r="AL3231" s="133"/>
      <c r="AM3231" s="133"/>
      <c r="AN3231" s="133"/>
      <c r="AO3231" s="133"/>
      <c r="AP3231" s="133"/>
      <c r="AQ3231" s="133"/>
      <c r="AR3231" s="133"/>
      <c r="AS3231" s="124"/>
      <c r="AT3231" s="134"/>
      <c r="AU3231" s="141"/>
    </row>
    <row r="3232" spans="31:47" ht="12">
      <c r="AE3232" s="131"/>
      <c r="AF3232" s="132"/>
      <c r="AG3232" s="133"/>
      <c r="AH3232" s="133"/>
      <c r="AI3232" s="133"/>
      <c r="AJ3232" s="133"/>
      <c r="AK3232" s="133"/>
      <c r="AL3232" s="133"/>
      <c r="AM3232" s="133"/>
      <c r="AN3232" s="133"/>
      <c r="AO3232" s="133"/>
      <c r="AP3232" s="133"/>
      <c r="AQ3232" s="133"/>
      <c r="AR3232" s="133"/>
      <c r="AS3232" s="124"/>
      <c r="AT3232" s="134"/>
      <c r="AU3232" s="141"/>
    </row>
    <row r="3233" spans="31:47" ht="12">
      <c r="AE3233" s="131"/>
      <c r="AF3233" s="132"/>
      <c r="AG3233" s="133"/>
      <c r="AH3233" s="133"/>
      <c r="AI3233" s="133"/>
      <c r="AJ3233" s="133"/>
      <c r="AK3233" s="133"/>
      <c r="AL3233" s="133"/>
      <c r="AM3233" s="133"/>
      <c r="AN3233" s="133"/>
      <c r="AO3233" s="133"/>
      <c r="AP3233" s="133"/>
      <c r="AQ3233" s="133"/>
      <c r="AR3233" s="133"/>
      <c r="AS3233" s="124"/>
      <c r="AT3233" s="134"/>
      <c r="AU3233" s="141"/>
    </row>
    <row r="3234" spans="31:47" ht="12">
      <c r="AE3234" s="131"/>
      <c r="AF3234" s="132"/>
      <c r="AG3234" s="133"/>
      <c r="AH3234" s="133"/>
      <c r="AI3234" s="133"/>
      <c r="AJ3234" s="133"/>
      <c r="AK3234" s="133"/>
      <c r="AL3234" s="133"/>
      <c r="AM3234" s="133"/>
      <c r="AN3234" s="133"/>
      <c r="AO3234" s="133"/>
      <c r="AP3234" s="133"/>
      <c r="AQ3234" s="133"/>
      <c r="AR3234" s="133"/>
      <c r="AS3234" s="124"/>
      <c r="AT3234" s="134"/>
      <c r="AU3234" s="141"/>
    </row>
    <row r="3235" spans="31:47" ht="12">
      <c r="AE3235" s="131"/>
      <c r="AF3235" s="132"/>
      <c r="AG3235" s="133"/>
      <c r="AH3235" s="133"/>
      <c r="AI3235" s="133"/>
      <c r="AJ3235" s="133"/>
      <c r="AK3235" s="133"/>
      <c r="AL3235" s="133"/>
      <c r="AM3235" s="133"/>
      <c r="AN3235" s="133"/>
      <c r="AO3235" s="133"/>
      <c r="AP3235" s="133"/>
      <c r="AQ3235" s="133"/>
      <c r="AR3235" s="133"/>
      <c r="AS3235" s="124"/>
      <c r="AT3235" s="134"/>
      <c r="AU3235" s="141"/>
    </row>
    <row r="3236" spans="31:47" ht="12">
      <c r="AE3236" s="131"/>
      <c r="AF3236" s="132"/>
      <c r="AG3236" s="133"/>
      <c r="AH3236" s="133"/>
      <c r="AI3236" s="133"/>
      <c r="AJ3236" s="133"/>
      <c r="AK3236" s="133"/>
      <c r="AL3236" s="133"/>
      <c r="AM3236" s="133"/>
      <c r="AN3236" s="133"/>
      <c r="AO3236" s="133"/>
      <c r="AP3236" s="133"/>
      <c r="AQ3236" s="133"/>
      <c r="AR3236" s="133"/>
      <c r="AS3236" s="124"/>
      <c r="AT3236" s="134"/>
      <c r="AU3236" s="141"/>
    </row>
    <row r="3237" spans="31:47" ht="12">
      <c r="AE3237" s="131"/>
      <c r="AF3237" s="132"/>
      <c r="AG3237" s="133"/>
      <c r="AH3237" s="133"/>
      <c r="AI3237" s="133"/>
      <c r="AJ3237" s="133"/>
      <c r="AK3237" s="133"/>
      <c r="AL3237" s="133"/>
      <c r="AM3237" s="133"/>
      <c r="AN3237" s="133"/>
      <c r="AO3237" s="133"/>
      <c r="AP3237" s="133"/>
      <c r="AQ3237" s="133"/>
      <c r="AR3237" s="133"/>
      <c r="AS3237" s="124"/>
      <c r="AT3237" s="134"/>
      <c r="AU3237" s="141"/>
    </row>
    <row r="3238" spans="31:47" ht="12">
      <c r="AE3238" s="131"/>
      <c r="AF3238" s="132"/>
      <c r="AG3238" s="133"/>
      <c r="AH3238" s="133"/>
      <c r="AI3238" s="133"/>
      <c r="AJ3238" s="133"/>
      <c r="AK3238" s="133"/>
      <c r="AL3238" s="133"/>
      <c r="AM3238" s="133"/>
      <c r="AN3238" s="133"/>
      <c r="AO3238" s="133"/>
      <c r="AP3238" s="133"/>
      <c r="AQ3238" s="133"/>
      <c r="AR3238" s="133"/>
      <c r="AS3238" s="124"/>
      <c r="AT3238" s="134"/>
      <c r="AU3238" s="141"/>
    </row>
    <row r="3239" spans="31:47" ht="12">
      <c r="AE3239" s="131"/>
      <c r="AF3239" s="132"/>
      <c r="AG3239" s="133"/>
      <c r="AH3239" s="133"/>
      <c r="AI3239" s="133"/>
      <c r="AJ3239" s="133"/>
      <c r="AK3239" s="133"/>
      <c r="AL3239" s="133"/>
      <c r="AM3239" s="133"/>
      <c r="AN3239" s="133"/>
      <c r="AO3239" s="133"/>
      <c r="AP3239" s="133"/>
      <c r="AQ3239" s="133"/>
      <c r="AR3239" s="133"/>
      <c r="AS3239" s="124"/>
      <c r="AT3239" s="134"/>
      <c r="AU3239" s="141"/>
    </row>
    <row r="3240" spans="31:47" ht="12">
      <c r="AE3240" s="131"/>
      <c r="AF3240" s="132"/>
      <c r="AG3240" s="133"/>
      <c r="AH3240" s="133"/>
      <c r="AI3240" s="133"/>
      <c r="AJ3240" s="133"/>
      <c r="AK3240" s="133"/>
      <c r="AL3240" s="133"/>
      <c r="AM3240" s="133"/>
      <c r="AN3240" s="133"/>
      <c r="AO3240" s="133"/>
      <c r="AP3240" s="133"/>
      <c r="AQ3240" s="133"/>
      <c r="AR3240" s="133"/>
      <c r="AS3240" s="124"/>
      <c r="AT3240" s="134"/>
      <c r="AU3240" s="141"/>
    </row>
    <row r="3241" spans="31:47" ht="12">
      <c r="AE3241" s="131"/>
      <c r="AF3241" s="132"/>
      <c r="AG3241" s="133"/>
      <c r="AH3241" s="133"/>
      <c r="AI3241" s="133"/>
      <c r="AJ3241" s="133"/>
      <c r="AK3241" s="133"/>
      <c r="AL3241" s="133"/>
      <c r="AM3241" s="133"/>
      <c r="AN3241" s="133"/>
      <c r="AO3241" s="133"/>
      <c r="AP3241" s="133"/>
      <c r="AQ3241" s="133"/>
      <c r="AR3241" s="133"/>
      <c r="AS3241" s="124"/>
      <c r="AT3241" s="134"/>
      <c r="AU3241" s="141"/>
    </row>
    <row r="3242" spans="31:47" ht="12">
      <c r="AE3242" s="131"/>
      <c r="AF3242" s="132"/>
      <c r="AG3242" s="133"/>
      <c r="AH3242" s="133"/>
      <c r="AI3242" s="133"/>
      <c r="AJ3242" s="133"/>
      <c r="AK3242" s="133"/>
      <c r="AL3242" s="133"/>
      <c r="AM3242" s="133"/>
      <c r="AN3242" s="133"/>
      <c r="AO3242" s="133"/>
      <c r="AP3242" s="133"/>
      <c r="AQ3242" s="133"/>
      <c r="AR3242" s="133"/>
      <c r="AS3242" s="124"/>
      <c r="AT3242" s="134"/>
      <c r="AU3242" s="141"/>
    </row>
    <row r="3243" spans="31:47" ht="12">
      <c r="AE3243" s="131"/>
      <c r="AF3243" s="132"/>
      <c r="AG3243" s="133"/>
      <c r="AH3243" s="133"/>
      <c r="AI3243" s="133"/>
      <c r="AJ3243" s="133"/>
      <c r="AK3243" s="133"/>
      <c r="AL3243" s="133"/>
      <c r="AM3243" s="133"/>
      <c r="AN3243" s="133"/>
      <c r="AO3243" s="133"/>
      <c r="AP3243" s="133"/>
      <c r="AQ3243" s="133"/>
      <c r="AR3243" s="133"/>
      <c r="AS3243" s="124"/>
      <c r="AT3243" s="134"/>
      <c r="AU3243" s="141"/>
    </row>
    <row r="3244" spans="31:47" ht="12">
      <c r="AE3244" s="131"/>
      <c r="AF3244" s="132"/>
      <c r="AG3244" s="133"/>
      <c r="AH3244" s="133"/>
      <c r="AI3244" s="133"/>
      <c r="AJ3244" s="133"/>
      <c r="AK3244" s="133"/>
      <c r="AL3244" s="133"/>
      <c r="AM3244" s="133"/>
      <c r="AN3244" s="133"/>
      <c r="AO3244" s="133"/>
      <c r="AP3244" s="133"/>
      <c r="AQ3244" s="133"/>
      <c r="AR3244" s="133"/>
      <c r="AS3244" s="124"/>
      <c r="AT3244" s="134"/>
      <c r="AU3244" s="141"/>
    </row>
    <row r="3245" spans="31:47" ht="12">
      <c r="AE3245" s="131"/>
      <c r="AF3245" s="132"/>
      <c r="AG3245" s="133"/>
      <c r="AH3245" s="133"/>
      <c r="AI3245" s="133"/>
      <c r="AJ3245" s="133"/>
      <c r="AK3245" s="133"/>
      <c r="AL3245" s="133"/>
      <c r="AM3245" s="133"/>
      <c r="AN3245" s="133"/>
      <c r="AO3245" s="133"/>
      <c r="AP3245" s="133"/>
      <c r="AQ3245" s="133"/>
      <c r="AR3245" s="133"/>
      <c r="AS3245" s="124"/>
      <c r="AT3245" s="134"/>
      <c r="AU3245" s="141"/>
    </row>
    <row r="3246" spans="31:47" ht="12">
      <c r="AE3246" s="131"/>
      <c r="AF3246" s="132"/>
      <c r="AG3246" s="133"/>
      <c r="AH3246" s="133"/>
      <c r="AI3246" s="133"/>
      <c r="AJ3246" s="133"/>
      <c r="AK3246" s="133"/>
      <c r="AL3246" s="133"/>
      <c r="AM3246" s="133"/>
      <c r="AN3246" s="133"/>
      <c r="AO3246" s="133"/>
      <c r="AP3246" s="133"/>
      <c r="AQ3246" s="133"/>
      <c r="AR3246" s="133"/>
      <c r="AS3246" s="124"/>
      <c r="AT3246" s="134"/>
      <c r="AU3246" s="141"/>
    </row>
    <row r="3247" spans="31:47" ht="12">
      <c r="AE3247" s="131"/>
      <c r="AF3247" s="132"/>
      <c r="AG3247" s="133"/>
      <c r="AH3247" s="133"/>
      <c r="AI3247" s="133"/>
      <c r="AJ3247" s="133"/>
      <c r="AK3247" s="133"/>
      <c r="AL3247" s="133"/>
      <c r="AM3247" s="133"/>
      <c r="AN3247" s="133"/>
      <c r="AO3247" s="133"/>
      <c r="AP3247" s="133"/>
      <c r="AQ3247" s="133"/>
      <c r="AR3247" s="133"/>
      <c r="AS3247" s="124"/>
      <c r="AT3247" s="134"/>
      <c r="AU3247" s="141"/>
    </row>
    <row r="3248" spans="31:47" ht="12">
      <c r="AE3248" s="131"/>
      <c r="AF3248" s="132"/>
      <c r="AG3248" s="133"/>
      <c r="AH3248" s="133"/>
      <c r="AI3248" s="133"/>
      <c r="AJ3248" s="133"/>
      <c r="AK3248" s="133"/>
      <c r="AL3248" s="133"/>
      <c r="AM3248" s="133"/>
      <c r="AN3248" s="133"/>
      <c r="AO3248" s="133"/>
      <c r="AP3248" s="133"/>
      <c r="AQ3248" s="133"/>
      <c r="AR3248" s="133"/>
      <c r="AS3248" s="124"/>
      <c r="AT3248" s="134"/>
      <c r="AU3248" s="141"/>
    </row>
    <row r="3249" spans="31:47" ht="12">
      <c r="AE3249" s="131"/>
      <c r="AF3249" s="132"/>
      <c r="AG3249" s="133"/>
      <c r="AH3249" s="133"/>
      <c r="AI3249" s="133"/>
      <c r="AJ3249" s="133"/>
      <c r="AK3249" s="133"/>
      <c r="AL3249" s="133"/>
      <c r="AM3249" s="133"/>
      <c r="AN3249" s="133"/>
      <c r="AO3249" s="133"/>
      <c r="AP3249" s="133"/>
      <c r="AQ3249" s="133"/>
      <c r="AR3249" s="133"/>
      <c r="AS3249" s="124"/>
      <c r="AT3249" s="134"/>
      <c r="AU3249" s="141"/>
    </row>
    <row r="3250" spans="31:47" ht="12">
      <c r="AE3250" s="131"/>
      <c r="AF3250" s="132"/>
      <c r="AG3250" s="133"/>
      <c r="AH3250" s="133"/>
      <c r="AI3250" s="133"/>
      <c r="AJ3250" s="133"/>
      <c r="AK3250" s="133"/>
      <c r="AL3250" s="133"/>
      <c r="AM3250" s="133"/>
      <c r="AN3250" s="133"/>
      <c r="AO3250" s="133"/>
      <c r="AP3250" s="133"/>
      <c r="AQ3250" s="133"/>
      <c r="AR3250" s="133"/>
      <c r="AS3250" s="124"/>
      <c r="AT3250" s="134"/>
      <c r="AU3250" s="141"/>
    </row>
    <row r="3251" spans="31:47" ht="12">
      <c r="AE3251" s="131"/>
      <c r="AF3251" s="132"/>
      <c r="AG3251" s="133"/>
      <c r="AH3251" s="133"/>
      <c r="AI3251" s="133"/>
      <c r="AJ3251" s="133"/>
      <c r="AK3251" s="133"/>
      <c r="AL3251" s="133"/>
      <c r="AM3251" s="133"/>
      <c r="AN3251" s="133"/>
      <c r="AO3251" s="133"/>
      <c r="AP3251" s="133"/>
      <c r="AQ3251" s="133"/>
      <c r="AR3251" s="133"/>
      <c r="AS3251" s="124"/>
      <c r="AT3251" s="134"/>
      <c r="AU3251" s="141"/>
    </row>
    <row r="3252" spans="31:47" ht="12">
      <c r="AE3252" s="131"/>
      <c r="AF3252" s="132"/>
      <c r="AG3252" s="133"/>
      <c r="AH3252" s="133"/>
      <c r="AI3252" s="133"/>
      <c r="AJ3252" s="133"/>
      <c r="AK3252" s="133"/>
      <c r="AL3252" s="133"/>
      <c r="AM3252" s="133"/>
      <c r="AN3252" s="133"/>
      <c r="AO3252" s="133"/>
      <c r="AP3252" s="133"/>
      <c r="AQ3252" s="133"/>
      <c r="AR3252" s="133"/>
      <c r="AS3252" s="124"/>
      <c r="AT3252" s="134"/>
      <c r="AU3252" s="141"/>
    </row>
    <row r="3253" spans="31:47" ht="12">
      <c r="AE3253" s="131"/>
      <c r="AF3253" s="132"/>
      <c r="AG3253" s="133"/>
      <c r="AH3253" s="133"/>
      <c r="AI3253" s="133"/>
      <c r="AJ3253" s="133"/>
      <c r="AK3253" s="133"/>
      <c r="AL3253" s="133"/>
      <c r="AM3253" s="133"/>
      <c r="AN3253" s="133"/>
      <c r="AO3253" s="133"/>
      <c r="AP3253" s="133"/>
      <c r="AQ3253" s="133"/>
      <c r="AR3253" s="133"/>
      <c r="AS3253" s="124"/>
      <c r="AT3253" s="134"/>
      <c r="AU3253" s="141"/>
    </row>
    <row r="3254" spans="31:47" ht="12">
      <c r="AE3254" s="131"/>
      <c r="AF3254" s="132"/>
      <c r="AG3254" s="133"/>
      <c r="AH3254" s="133"/>
      <c r="AI3254" s="133"/>
      <c r="AJ3254" s="133"/>
      <c r="AK3254" s="133"/>
      <c r="AL3254" s="133"/>
      <c r="AM3254" s="133"/>
      <c r="AN3254" s="133"/>
      <c r="AO3254" s="133"/>
      <c r="AP3254" s="133"/>
      <c r="AQ3254" s="133"/>
      <c r="AR3254" s="133"/>
      <c r="AS3254" s="124"/>
      <c r="AT3254" s="134"/>
      <c r="AU3254" s="141"/>
    </row>
    <row r="3255" spans="31:47" ht="12">
      <c r="AE3255" s="131"/>
      <c r="AF3255" s="132"/>
      <c r="AG3255" s="133"/>
      <c r="AH3255" s="133"/>
      <c r="AI3255" s="133"/>
      <c r="AJ3255" s="133"/>
      <c r="AK3255" s="133"/>
      <c r="AL3255" s="133"/>
      <c r="AM3255" s="133"/>
      <c r="AN3255" s="133"/>
      <c r="AO3255" s="133"/>
      <c r="AP3255" s="133"/>
      <c r="AQ3255" s="133"/>
      <c r="AR3255" s="133"/>
      <c r="AS3255" s="124"/>
      <c r="AT3255" s="134"/>
      <c r="AU3255" s="141"/>
    </row>
    <row r="3256" spans="31:47" ht="12">
      <c r="AE3256" s="131"/>
      <c r="AF3256" s="132"/>
      <c r="AG3256" s="133"/>
      <c r="AH3256" s="133"/>
      <c r="AI3256" s="133"/>
      <c r="AJ3256" s="133"/>
      <c r="AK3256" s="133"/>
      <c r="AL3256" s="133"/>
      <c r="AM3256" s="133"/>
      <c r="AN3256" s="133"/>
      <c r="AO3256" s="133"/>
      <c r="AP3256" s="133"/>
      <c r="AQ3256" s="133"/>
      <c r="AR3256" s="133"/>
      <c r="AS3256" s="124"/>
      <c r="AT3256" s="134"/>
      <c r="AU3256" s="141"/>
    </row>
    <row r="3257" spans="31:47" ht="12">
      <c r="AE3257" s="131"/>
      <c r="AF3257" s="132"/>
      <c r="AG3257" s="133"/>
      <c r="AH3257" s="133"/>
      <c r="AI3257" s="133"/>
      <c r="AJ3257" s="133"/>
      <c r="AK3257" s="133"/>
      <c r="AL3257" s="133"/>
      <c r="AM3257" s="133"/>
      <c r="AN3257" s="133"/>
      <c r="AO3257" s="133"/>
      <c r="AP3257" s="133"/>
      <c r="AQ3257" s="133"/>
      <c r="AR3257" s="133"/>
      <c r="AS3257" s="124"/>
      <c r="AT3257" s="134"/>
      <c r="AU3257" s="141"/>
    </row>
    <row r="3258" spans="31:47" ht="12">
      <c r="AE3258" s="131"/>
      <c r="AF3258" s="132"/>
      <c r="AG3258" s="133"/>
      <c r="AH3258" s="133"/>
      <c r="AI3258" s="133"/>
      <c r="AJ3258" s="133"/>
      <c r="AK3258" s="133"/>
      <c r="AL3258" s="133"/>
      <c r="AM3258" s="133"/>
      <c r="AN3258" s="133"/>
      <c r="AO3258" s="133"/>
      <c r="AP3258" s="133"/>
      <c r="AQ3258" s="133"/>
      <c r="AR3258" s="133"/>
      <c r="AS3258" s="124"/>
      <c r="AT3258" s="134"/>
      <c r="AU3258" s="141"/>
    </row>
    <row r="3259" spans="31:47" ht="12">
      <c r="AE3259" s="131"/>
      <c r="AF3259" s="132"/>
      <c r="AG3259" s="133"/>
      <c r="AH3259" s="133"/>
      <c r="AI3259" s="133"/>
      <c r="AJ3259" s="133"/>
      <c r="AK3259" s="133"/>
      <c r="AL3259" s="133"/>
      <c r="AM3259" s="133"/>
      <c r="AN3259" s="133"/>
      <c r="AO3259" s="133"/>
      <c r="AP3259" s="133"/>
      <c r="AQ3259" s="133"/>
      <c r="AR3259" s="133"/>
      <c r="AS3259" s="124"/>
      <c r="AT3259" s="134"/>
      <c r="AU3259" s="141"/>
    </row>
    <row r="3260" spans="31:47" ht="12">
      <c r="AE3260" s="131"/>
      <c r="AF3260" s="132"/>
      <c r="AG3260" s="133"/>
      <c r="AH3260" s="133"/>
      <c r="AI3260" s="133"/>
      <c r="AJ3260" s="133"/>
      <c r="AK3260" s="133"/>
      <c r="AL3260" s="133"/>
      <c r="AM3260" s="133"/>
      <c r="AN3260" s="133"/>
      <c r="AO3260" s="133"/>
      <c r="AP3260" s="133"/>
      <c r="AQ3260" s="133"/>
      <c r="AR3260" s="133"/>
      <c r="AS3260" s="124"/>
      <c r="AT3260" s="134"/>
      <c r="AU3260" s="141"/>
    </row>
    <row r="3261" spans="31:47" ht="12">
      <c r="AE3261" s="131"/>
      <c r="AF3261" s="132"/>
      <c r="AG3261" s="133"/>
      <c r="AH3261" s="133"/>
      <c r="AI3261" s="133"/>
      <c r="AJ3261" s="133"/>
      <c r="AK3261" s="133"/>
      <c r="AL3261" s="133"/>
      <c r="AM3261" s="133"/>
      <c r="AN3261" s="133"/>
      <c r="AO3261" s="133"/>
      <c r="AP3261" s="133"/>
      <c r="AQ3261" s="133"/>
      <c r="AR3261" s="133"/>
      <c r="AS3261" s="124"/>
      <c r="AT3261" s="134"/>
      <c r="AU3261" s="141"/>
    </row>
    <row r="3262" spans="31:47" ht="12">
      <c r="AE3262" s="131"/>
      <c r="AF3262" s="132"/>
      <c r="AG3262" s="133"/>
      <c r="AH3262" s="133"/>
      <c r="AI3262" s="133"/>
      <c r="AJ3262" s="133"/>
      <c r="AK3262" s="133"/>
      <c r="AL3262" s="133"/>
      <c r="AM3262" s="133"/>
      <c r="AN3262" s="133"/>
      <c r="AO3262" s="133"/>
      <c r="AP3262" s="133"/>
      <c r="AQ3262" s="133"/>
      <c r="AR3262" s="133"/>
      <c r="AS3262" s="124"/>
      <c r="AT3262" s="134"/>
      <c r="AU3262" s="141"/>
    </row>
    <row r="3263" spans="31:47" ht="12">
      <c r="AE3263" s="131"/>
      <c r="AF3263" s="132"/>
      <c r="AG3263" s="133"/>
      <c r="AH3263" s="133"/>
      <c r="AI3263" s="133"/>
      <c r="AJ3263" s="133"/>
      <c r="AK3263" s="133"/>
      <c r="AL3263" s="133"/>
      <c r="AM3263" s="133"/>
      <c r="AN3263" s="133"/>
      <c r="AO3263" s="133"/>
      <c r="AP3263" s="133"/>
      <c r="AQ3263" s="133"/>
      <c r="AR3263" s="133"/>
      <c r="AS3263" s="124"/>
      <c r="AT3263" s="134"/>
      <c r="AU3263" s="141"/>
    </row>
    <row r="3264" spans="31:47" ht="12">
      <c r="AE3264" s="131"/>
      <c r="AF3264" s="132"/>
      <c r="AG3264" s="133"/>
      <c r="AH3264" s="133"/>
      <c r="AI3264" s="133"/>
      <c r="AJ3264" s="133"/>
      <c r="AK3264" s="133"/>
      <c r="AL3264" s="133"/>
      <c r="AM3264" s="133"/>
      <c r="AN3264" s="133"/>
      <c r="AO3264" s="133"/>
      <c r="AP3264" s="133"/>
      <c r="AQ3264" s="133"/>
      <c r="AR3264" s="133"/>
      <c r="AS3264" s="124"/>
      <c r="AT3264" s="134"/>
      <c r="AU3264" s="141"/>
    </row>
    <row r="3265" spans="31:47" ht="12">
      <c r="AE3265" s="131"/>
      <c r="AF3265" s="132"/>
      <c r="AG3265" s="133"/>
      <c r="AH3265" s="133"/>
      <c r="AI3265" s="133"/>
      <c r="AJ3265" s="133"/>
      <c r="AK3265" s="133"/>
      <c r="AL3265" s="133"/>
      <c r="AM3265" s="133"/>
      <c r="AN3265" s="133"/>
      <c r="AO3265" s="133"/>
      <c r="AP3265" s="133"/>
      <c r="AQ3265" s="133"/>
      <c r="AR3265" s="133"/>
      <c r="AS3265" s="124"/>
      <c r="AT3265" s="134"/>
      <c r="AU3265" s="141"/>
    </row>
    <row r="3266" spans="31:47" ht="12">
      <c r="AE3266" s="131"/>
      <c r="AF3266" s="132"/>
      <c r="AG3266" s="133"/>
      <c r="AH3266" s="133"/>
      <c r="AI3266" s="133"/>
      <c r="AJ3266" s="133"/>
      <c r="AK3266" s="133"/>
      <c r="AL3266" s="133"/>
      <c r="AM3266" s="133"/>
      <c r="AN3266" s="133"/>
      <c r="AO3266" s="133"/>
      <c r="AP3266" s="133"/>
      <c r="AQ3266" s="133"/>
      <c r="AR3266" s="133"/>
      <c r="AS3266" s="124"/>
      <c r="AT3266" s="134"/>
      <c r="AU3266" s="141"/>
    </row>
    <row r="3267" spans="31:47" ht="12">
      <c r="AE3267" s="131"/>
      <c r="AF3267" s="132"/>
      <c r="AG3267" s="133"/>
      <c r="AH3267" s="133"/>
      <c r="AI3267" s="133"/>
      <c r="AJ3267" s="133"/>
      <c r="AK3267" s="133"/>
      <c r="AL3267" s="133"/>
      <c r="AM3267" s="133"/>
      <c r="AN3267" s="133"/>
      <c r="AO3267" s="133"/>
      <c r="AP3267" s="133"/>
      <c r="AQ3267" s="133"/>
      <c r="AR3267" s="133"/>
      <c r="AS3267" s="124"/>
      <c r="AT3267" s="134"/>
      <c r="AU3267" s="141"/>
    </row>
    <row r="3268" spans="31:47" ht="12">
      <c r="AE3268" s="131"/>
      <c r="AF3268" s="132"/>
      <c r="AG3268" s="133"/>
      <c r="AH3268" s="133"/>
      <c r="AI3268" s="133"/>
      <c r="AJ3268" s="133"/>
      <c r="AK3268" s="133"/>
      <c r="AL3268" s="133"/>
      <c r="AM3268" s="133"/>
      <c r="AN3268" s="133"/>
      <c r="AO3268" s="133"/>
      <c r="AP3268" s="133"/>
      <c r="AQ3268" s="133"/>
      <c r="AR3268" s="133"/>
      <c r="AS3268" s="124"/>
      <c r="AT3268" s="134"/>
      <c r="AU3268" s="141"/>
    </row>
    <row r="3269" spans="31:47" ht="12">
      <c r="AE3269" s="131"/>
      <c r="AF3269" s="132"/>
      <c r="AG3269" s="133"/>
      <c r="AH3269" s="133"/>
      <c r="AI3269" s="133"/>
      <c r="AJ3269" s="133"/>
      <c r="AK3269" s="133"/>
      <c r="AL3269" s="133"/>
      <c r="AM3269" s="133"/>
      <c r="AN3269" s="133"/>
      <c r="AO3269" s="133"/>
      <c r="AP3269" s="133"/>
      <c r="AQ3269" s="133"/>
      <c r="AR3269" s="133"/>
      <c r="AS3269" s="124"/>
      <c r="AT3269" s="134"/>
      <c r="AU3269" s="141"/>
    </row>
    <row r="3270" spans="31:47" ht="12">
      <c r="AE3270" s="131"/>
      <c r="AF3270" s="132"/>
      <c r="AG3270" s="133"/>
      <c r="AH3270" s="133"/>
      <c r="AI3270" s="133"/>
      <c r="AJ3270" s="133"/>
      <c r="AK3270" s="133"/>
      <c r="AL3270" s="133"/>
      <c r="AM3270" s="133"/>
      <c r="AN3270" s="133"/>
      <c r="AO3270" s="133"/>
      <c r="AP3270" s="133"/>
      <c r="AQ3270" s="133"/>
      <c r="AR3270" s="133"/>
      <c r="AS3270" s="124"/>
      <c r="AT3270" s="134"/>
      <c r="AU3270" s="141"/>
    </row>
    <row r="3271" spans="31:47" ht="12">
      <c r="AE3271" s="131"/>
      <c r="AF3271" s="132"/>
      <c r="AG3271" s="133"/>
      <c r="AH3271" s="133"/>
      <c r="AI3271" s="133"/>
      <c r="AJ3271" s="133"/>
      <c r="AK3271" s="133"/>
      <c r="AL3271" s="133"/>
      <c r="AM3271" s="133"/>
      <c r="AN3271" s="133"/>
      <c r="AO3271" s="133"/>
      <c r="AP3271" s="133"/>
      <c r="AQ3271" s="133"/>
      <c r="AR3271" s="133"/>
      <c r="AS3271" s="124"/>
      <c r="AT3271" s="134"/>
      <c r="AU3271" s="141"/>
    </row>
    <row r="3272" spans="31:47" ht="12">
      <c r="AE3272" s="131"/>
      <c r="AF3272" s="132"/>
      <c r="AG3272" s="133"/>
      <c r="AH3272" s="133"/>
      <c r="AI3272" s="133"/>
      <c r="AJ3272" s="133"/>
      <c r="AK3272" s="133"/>
      <c r="AL3272" s="133"/>
      <c r="AM3272" s="133"/>
      <c r="AN3272" s="133"/>
      <c r="AO3272" s="133"/>
      <c r="AP3272" s="133"/>
      <c r="AQ3272" s="133"/>
      <c r="AR3272" s="133"/>
      <c r="AS3272" s="124"/>
      <c r="AT3272" s="134"/>
      <c r="AU3272" s="141"/>
    </row>
    <row r="3273" spans="31:47" ht="12">
      <c r="AE3273" s="131"/>
      <c r="AF3273" s="132"/>
      <c r="AG3273" s="133"/>
      <c r="AH3273" s="133"/>
      <c r="AI3273" s="133"/>
      <c r="AJ3273" s="133"/>
      <c r="AK3273" s="133"/>
      <c r="AL3273" s="133"/>
      <c r="AM3273" s="133"/>
      <c r="AN3273" s="133"/>
      <c r="AO3273" s="133"/>
      <c r="AP3273" s="133"/>
      <c r="AQ3273" s="133"/>
      <c r="AR3273" s="133"/>
      <c r="AS3273" s="124"/>
      <c r="AT3273" s="134"/>
      <c r="AU3273" s="141"/>
    </row>
    <row r="3274" spans="31:47" ht="12">
      <c r="AE3274" s="131"/>
      <c r="AF3274" s="132"/>
      <c r="AG3274" s="133"/>
      <c r="AH3274" s="133"/>
      <c r="AI3274" s="133"/>
      <c r="AJ3274" s="133"/>
      <c r="AK3274" s="133"/>
      <c r="AL3274" s="133"/>
      <c r="AM3274" s="133"/>
      <c r="AN3274" s="133"/>
      <c r="AO3274" s="133"/>
      <c r="AP3274" s="133"/>
      <c r="AQ3274" s="133"/>
      <c r="AR3274" s="133"/>
      <c r="AS3274" s="124"/>
      <c r="AT3274" s="134"/>
      <c r="AU3274" s="141"/>
    </row>
    <row r="3275" spans="31:47" ht="12">
      <c r="AE3275" s="131"/>
      <c r="AF3275" s="132"/>
      <c r="AG3275" s="133"/>
      <c r="AH3275" s="133"/>
      <c r="AI3275" s="133"/>
      <c r="AJ3275" s="133"/>
      <c r="AK3275" s="133"/>
      <c r="AL3275" s="133"/>
      <c r="AM3275" s="133"/>
      <c r="AN3275" s="133"/>
      <c r="AO3275" s="133"/>
      <c r="AP3275" s="133"/>
      <c r="AQ3275" s="133"/>
      <c r="AR3275" s="133"/>
      <c r="AS3275" s="124"/>
      <c r="AT3275" s="134"/>
      <c r="AU3275" s="141"/>
    </row>
    <row r="3276" spans="31:47" ht="12">
      <c r="AE3276" s="131"/>
      <c r="AF3276" s="132"/>
      <c r="AG3276" s="133"/>
      <c r="AH3276" s="133"/>
      <c r="AI3276" s="133"/>
      <c r="AJ3276" s="133"/>
      <c r="AK3276" s="133"/>
      <c r="AL3276" s="133"/>
      <c r="AM3276" s="133"/>
      <c r="AN3276" s="133"/>
      <c r="AO3276" s="133"/>
      <c r="AP3276" s="133"/>
      <c r="AQ3276" s="133"/>
      <c r="AR3276" s="133"/>
      <c r="AS3276" s="124"/>
      <c r="AT3276" s="134"/>
      <c r="AU3276" s="141"/>
    </row>
    <row r="3277" spans="31:47" ht="12">
      <c r="AE3277" s="131"/>
      <c r="AF3277" s="132"/>
      <c r="AG3277" s="133"/>
      <c r="AH3277" s="133"/>
      <c r="AI3277" s="133"/>
      <c r="AJ3277" s="133"/>
      <c r="AK3277" s="133"/>
      <c r="AL3277" s="133"/>
      <c r="AM3277" s="133"/>
      <c r="AN3277" s="133"/>
      <c r="AO3277" s="133"/>
      <c r="AP3277" s="133"/>
      <c r="AQ3277" s="133"/>
      <c r="AR3277" s="133"/>
      <c r="AS3277" s="124"/>
      <c r="AT3277" s="134"/>
      <c r="AU3277" s="141"/>
    </row>
    <row r="3278" spans="31:47" ht="12">
      <c r="AE3278" s="131"/>
      <c r="AF3278" s="132"/>
      <c r="AG3278" s="133"/>
      <c r="AH3278" s="133"/>
      <c r="AI3278" s="133"/>
      <c r="AJ3278" s="133"/>
      <c r="AK3278" s="133"/>
      <c r="AL3278" s="133"/>
      <c r="AM3278" s="133"/>
      <c r="AN3278" s="133"/>
      <c r="AO3278" s="133"/>
      <c r="AP3278" s="133"/>
      <c r="AQ3278" s="133"/>
      <c r="AR3278" s="133"/>
      <c r="AS3278" s="124"/>
      <c r="AT3278" s="134"/>
      <c r="AU3278" s="141"/>
    </row>
    <row r="3279" spans="31:47" ht="12">
      <c r="AE3279" s="131"/>
      <c r="AF3279" s="132"/>
      <c r="AG3279" s="133"/>
      <c r="AH3279" s="133"/>
      <c r="AI3279" s="133"/>
      <c r="AJ3279" s="133"/>
      <c r="AK3279" s="133"/>
      <c r="AL3279" s="133"/>
      <c r="AM3279" s="133"/>
      <c r="AN3279" s="133"/>
      <c r="AO3279" s="133"/>
      <c r="AP3279" s="133"/>
      <c r="AQ3279" s="133"/>
      <c r="AR3279" s="133"/>
      <c r="AS3279" s="124"/>
      <c r="AT3279" s="134"/>
      <c r="AU3279" s="141"/>
    </row>
    <row r="3280" spans="31:47" ht="12">
      <c r="AE3280" s="131"/>
      <c r="AF3280" s="132"/>
      <c r="AG3280" s="133"/>
      <c r="AH3280" s="133"/>
      <c r="AI3280" s="133"/>
      <c r="AJ3280" s="133"/>
      <c r="AK3280" s="133"/>
      <c r="AL3280" s="133"/>
      <c r="AM3280" s="133"/>
      <c r="AN3280" s="133"/>
      <c r="AO3280" s="133"/>
      <c r="AP3280" s="133"/>
      <c r="AQ3280" s="133"/>
      <c r="AR3280" s="133"/>
      <c r="AS3280" s="124"/>
      <c r="AT3280" s="134"/>
      <c r="AU3280" s="141"/>
    </row>
    <row r="3281" spans="31:47" ht="12">
      <c r="AE3281" s="131"/>
      <c r="AF3281" s="132"/>
      <c r="AG3281" s="133"/>
      <c r="AH3281" s="133"/>
      <c r="AI3281" s="133"/>
      <c r="AJ3281" s="133"/>
      <c r="AK3281" s="133"/>
      <c r="AL3281" s="133"/>
      <c r="AM3281" s="133"/>
      <c r="AN3281" s="133"/>
      <c r="AO3281" s="133"/>
      <c r="AP3281" s="133"/>
      <c r="AQ3281" s="133"/>
      <c r="AR3281" s="133"/>
      <c r="AS3281" s="124"/>
      <c r="AT3281" s="134"/>
      <c r="AU3281" s="141"/>
    </row>
    <row r="3282" spans="31:47" ht="12">
      <c r="AE3282" s="131"/>
      <c r="AF3282" s="132"/>
      <c r="AG3282" s="133"/>
      <c r="AH3282" s="133"/>
      <c r="AI3282" s="133"/>
      <c r="AJ3282" s="133"/>
      <c r="AK3282" s="133"/>
      <c r="AL3282" s="133"/>
      <c r="AM3282" s="133"/>
      <c r="AN3282" s="133"/>
      <c r="AO3282" s="133"/>
      <c r="AP3282" s="133"/>
      <c r="AQ3282" s="133"/>
      <c r="AR3282" s="133"/>
      <c r="AS3282" s="124"/>
      <c r="AT3282" s="134"/>
      <c r="AU3282" s="141"/>
    </row>
    <row r="3283" spans="31:47" ht="12">
      <c r="AE3283" s="131"/>
      <c r="AF3283" s="132"/>
      <c r="AG3283" s="133"/>
      <c r="AH3283" s="133"/>
      <c r="AI3283" s="133"/>
      <c r="AJ3283" s="133"/>
      <c r="AK3283" s="133"/>
      <c r="AL3283" s="133"/>
      <c r="AM3283" s="133"/>
      <c r="AN3283" s="133"/>
      <c r="AO3283" s="133"/>
      <c r="AP3283" s="133"/>
      <c r="AQ3283" s="133"/>
      <c r="AR3283" s="133"/>
      <c r="AS3283" s="124"/>
      <c r="AT3283" s="134"/>
      <c r="AU3283" s="141"/>
    </row>
    <row r="3284" spans="31:47" ht="12">
      <c r="AE3284" s="131"/>
      <c r="AF3284" s="132"/>
      <c r="AG3284" s="133"/>
      <c r="AH3284" s="133"/>
      <c r="AI3284" s="133"/>
      <c r="AJ3284" s="133"/>
      <c r="AK3284" s="133"/>
      <c r="AL3284" s="133"/>
      <c r="AM3284" s="133"/>
      <c r="AN3284" s="133"/>
      <c r="AO3284" s="133"/>
      <c r="AP3284" s="133"/>
      <c r="AQ3284" s="133"/>
      <c r="AR3284" s="133"/>
      <c r="AS3284" s="124"/>
      <c r="AT3284" s="134"/>
      <c r="AU3284" s="141"/>
    </row>
    <row r="3285" spans="31:47" ht="12">
      <c r="AE3285" s="131"/>
      <c r="AF3285" s="132"/>
      <c r="AG3285" s="133"/>
      <c r="AH3285" s="133"/>
      <c r="AI3285" s="133"/>
      <c r="AJ3285" s="133"/>
      <c r="AK3285" s="133"/>
      <c r="AL3285" s="133"/>
      <c r="AM3285" s="133"/>
      <c r="AN3285" s="133"/>
      <c r="AO3285" s="133"/>
      <c r="AP3285" s="133"/>
      <c r="AQ3285" s="133"/>
      <c r="AR3285" s="133"/>
      <c r="AS3285" s="124"/>
      <c r="AT3285" s="134"/>
      <c r="AU3285" s="141"/>
    </row>
    <row r="3286" spans="31:47" ht="12">
      <c r="AE3286" s="131"/>
      <c r="AF3286" s="132"/>
      <c r="AG3286" s="133"/>
      <c r="AH3286" s="133"/>
      <c r="AI3286" s="133"/>
      <c r="AJ3286" s="133"/>
      <c r="AK3286" s="133"/>
      <c r="AL3286" s="133"/>
      <c r="AM3286" s="133"/>
      <c r="AN3286" s="133"/>
      <c r="AO3286" s="133"/>
      <c r="AP3286" s="133"/>
      <c r="AQ3286" s="133"/>
      <c r="AR3286" s="133"/>
      <c r="AS3286" s="124"/>
      <c r="AT3286" s="134"/>
      <c r="AU3286" s="141"/>
    </row>
    <row r="3287" spans="31:47" ht="12">
      <c r="AE3287" s="131"/>
      <c r="AF3287" s="132"/>
      <c r="AG3287" s="133"/>
      <c r="AH3287" s="133"/>
      <c r="AI3287" s="133"/>
      <c r="AJ3287" s="133"/>
      <c r="AK3287" s="133"/>
      <c r="AL3287" s="133"/>
      <c r="AM3287" s="133"/>
      <c r="AN3287" s="133"/>
      <c r="AO3287" s="133"/>
      <c r="AP3287" s="133"/>
      <c r="AQ3287" s="133"/>
      <c r="AR3287" s="133"/>
      <c r="AS3287" s="124"/>
      <c r="AT3287" s="134"/>
      <c r="AU3287" s="141"/>
    </row>
    <row r="3288" spans="31:47" ht="12">
      <c r="AE3288" s="131"/>
      <c r="AF3288" s="132"/>
      <c r="AG3288" s="133"/>
      <c r="AH3288" s="133"/>
      <c r="AI3288" s="133"/>
      <c r="AJ3288" s="133"/>
      <c r="AK3288" s="133"/>
      <c r="AL3288" s="133"/>
      <c r="AM3288" s="133"/>
      <c r="AN3288" s="133"/>
      <c r="AO3288" s="133"/>
      <c r="AP3288" s="133"/>
      <c r="AQ3288" s="133"/>
      <c r="AR3288" s="133"/>
      <c r="AS3288" s="124"/>
      <c r="AT3288" s="134"/>
      <c r="AU3288" s="141"/>
    </row>
    <row r="3289" spans="31:47" ht="12">
      <c r="AE3289" s="131"/>
      <c r="AF3289" s="132"/>
      <c r="AG3289" s="133"/>
      <c r="AH3289" s="133"/>
      <c r="AI3289" s="133"/>
      <c r="AJ3289" s="133"/>
      <c r="AK3289" s="133"/>
      <c r="AL3289" s="133"/>
      <c r="AM3289" s="133"/>
      <c r="AN3289" s="133"/>
      <c r="AO3289" s="133"/>
      <c r="AP3289" s="133"/>
      <c r="AQ3289" s="133"/>
      <c r="AR3289" s="133"/>
      <c r="AS3289" s="124"/>
      <c r="AT3289" s="134"/>
      <c r="AU3289" s="141"/>
    </row>
    <row r="3290" spans="31:47" ht="12">
      <c r="AE3290" s="131"/>
      <c r="AF3290" s="132"/>
      <c r="AG3290" s="133"/>
      <c r="AH3290" s="133"/>
      <c r="AI3290" s="133"/>
      <c r="AJ3290" s="133"/>
      <c r="AK3290" s="133"/>
      <c r="AL3290" s="133"/>
      <c r="AM3290" s="133"/>
      <c r="AN3290" s="133"/>
      <c r="AO3290" s="133"/>
      <c r="AP3290" s="133"/>
      <c r="AQ3290" s="133"/>
      <c r="AR3290" s="133"/>
      <c r="AS3290" s="124"/>
      <c r="AT3290" s="134"/>
      <c r="AU3290" s="141"/>
    </row>
    <row r="3291" spans="31:47" ht="12">
      <c r="AE3291" s="131"/>
      <c r="AF3291" s="132"/>
      <c r="AG3291" s="133"/>
      <c r="AH3291" s="133"/>
      <c r="AI3291" s="133"/>
      <c r="AJ3291" s="133"/>
      <c r="AK3291" s="133"/>
      <c r="AL3291" s="133"/>
      <c r="AM3291" s="133"/>
      <c r="AN3291" s="133"/>
      <c r="AO3291" s="133"/>
      <c r="AP3291" s="133"/>
      <c r="AQ3291" s="133"/>
      <c r="AR3291" s="133"/>
      <c r="AS3291" s="124"/>
      <c r="AT3291" s="134"/>
      <c r="AU3291" s="141"/>
    </row>
    <row r="3292" spans="31:47" ht="12">
      <c r="AE3292" s="131"/>
      <c r="AF3292" s="132"/>
      <c r="AG3292" s="133"/>
      <c r="AH3292" s="133"/>
      <c r="AI3292" s="133"/>
      <c r="AJ3292" s="133"/>
      <c r="AK3292" s="133"/>
      <c r="AL3292" s="133"/>
      <c r="AM3292" s="133"/>
      <c r="AN3292" s="133"/>
      <c r="AO3292" s="133"/>
      <c r="AP3292" s="133"/>
      <c r="AQ3292" s="133"/>
      <c r="AR3292" s="133"/>
      <c r="AS3292" s="124"/>
      <c r="AT3292" s="134"/>
      <c r="AU3292" s="141"/>
    </row>
    <row r="3293" spans="31:47" ht="12">
      <c r="AE3293" s="131"/>
      <c r="AF3293" s="132"/>
      <c r="AG3293" s="133"/>
      <c r="AH3293" s="133"/>
      <c r="AI3293" s="133"/>
      <c r="AJ3293" s="133"/>
      <c r="AK3293" s="133"/>
      <c r="AL3293" s="133"/>
      <c r="AM3293" s="133"/>
      <c r="AN3293" s="133"/>
      <c r="AO3293" s="133"/>
      <c r="AP3293" s="133"/>
      <c r="AQ3293" s="133"/>
      <c r="AR3293" s="133"/>
      <c r="AS3293" s="124"/>
      <c r="AT3293" s="134"/>
      <c r="AU3293" s="141"/>
    </row>
    <row r="3294" spans="31:47" ht="12">
      <c r="AE3294" s="131"/>
      <c r="AF3294" s="132"/>
      <c r="AG3294" s="133"/>
      <c r="AH3294" s="133"/>
      <c r="AI3294" s="133"/>
      <c r="AJ3294" s="133"/>
      <c r="AK3294" s="133"/>
      <c r="AL3294" s="133"/>
      <c r="AM3294" s="133"/>
      <c r="AN3294" s="133"/>
      <c r="AO3294" s="133"/>
      <c r="AP3294" s="133"/>
      <c r="AQ3294" s="133"/>
      <c r="AR3294" s="133"/>
      <c r="AS3294" s="124"/>
      <c r="AT3294" s="134"/>
      <c r="AU3294" s="141"/>
    </row>
    <row r="3295" spans="31:47" ht="12">
      <c r="AE3295" s="131"/>
      <c r="AF3295" s="132"/>
      <c r="AG3295" s="133"/>
      <c r="AH3295" s="133"/>
      <c r="AI3295" s="133"/>
      <c r="AJ3295" s="133"/>
      <c r="AK3295" s="133"/>
      <c r="AL3295" s="133"/>
      <c r="AM3295" s="133"/>
      <c r="AN3295" s="133"/>
      <c r="AO3295" s="133"/>
      <c r="AP3295" s="133"/>
      <c r="AQ3295" s="133"/>
      <c r="AR3295" s="133"/>
      <c r="AS3295" s="124"/>
      <c r="AT3295" s="134"/>
      <c r="AU3295" s="141"/>
    </row>
    <row r="3296" spans="31:47" ht="12">
      <c r="AE3296" s="131"/>
      <c r="AF3296" s="132"/>
      <c r="AG3296" s="133"/>
      <c r="AH3296" s="133"/>
      <c r="AI3296" s="133"/>
      <c r="AJ3296" s="133"/>
      <c r="AK3296" s="133"/>
      <c r="AL3296" s="133"/>
      <c r="AM3296" s="133"/>
      <c r="AN3296" s="133"/>
      <c r="AO3296" s="133"/>
      <c r="AP3296" s="133"/>
      <c r="AQ3296" s="133"/>
      <c r="AR3296" s="133"/>
      <c r="AS3296" s="124"/>
      <c r="AT3296" s="134"/>
      <c r="AU3296" s="141"/>
    </row>
    <row r="3297" spans="31:47" ht="12">
      <c r="AE3297" s="131"/>
      <c r="AF3297" s="132"/>
      <c r="AG3297" s="133"/>
      <c r="AH3297" s="133"/>
      <c r="AI3297" s="133"/>
      <c r="AJ3297" s="133"/>
      <c r="AK3297" s="133"/>
      <c r="AL3297" s="133"/>
      <c r="AM3297" s="133"/>
      <c r="AN3297" s="133"/>
      <c r="AO3297" s="133"/>
      <c r="AP3297" s="133"/>
      <c r="AQ3297" s="133"/>
      <c r="AR3297" s="133"/>
      <c r="AS3297" s="124"/>
      <c r="AT3297" s="134"/>
      <c r="AU3297" s="141"/>
    </row>
    <row r="3298" spans="31:47" ht="12">
      <c r="AE3298" s="131"/>
      <c r="AF3298" s="132"/>
      <c r="AG3298" s="133"/>
      <c r="AH3298" s="133"/>
      <c r="AI3298" s="133"/>
      <c r="AJ3298" s="133"/>
      <c r="AK3298" s="133"/>
      <c r="AL3298" s="133"/>
      <c r="AM3298" s="133"/>
      <c r="AN3298" s="133"/>
      <c r="AO3298" s="133"/>
      <c r="AP3298" s="133"/>
      <c r="AQ3298" s="133"/>
      <c r="AR3298" s="133"/>
      <c r="AS3298" s="124"/>
      <c r="AT3298" s="134"/>
      <c r="AU3298" s="141"/>
    </row>
    <row r="3299" spans="31:47" ht="12">
      <c r="AE3299" s="131"/>
      <c r="AF3299" s="132"/>
      <c r="AG3299" s="133"/>
      <c r="AH3299" s="133"/>
      <c r="AI3299" s="133"/>
      <c r="AJ3299" s="133"/>
      <c r="AK3299" s="133"/>
      <c r="AL3299" s="133"/>
      <c r="AM3299" s="133"/>
      <c r="AN3299" s="133"/>
      <c r="AO3299" s="133"/>
      <c r="AP3299" s="133"/>
      <c r="AQ3299" s="133"/>
      <c r="AR3299" s="133"/>
      <c r="AS3299" s="124"/>
      <c r="AT3299" s="134"/>
      <c r="AU3299" s="141"/>
    </row>
    <row r="3300" spans="31:47" ht="12">
      <c r="AE3300" s="131"/>
      <c r="AF3300" s="132"/>
      <c r="AG3300" s="133"/>
      <c r="AH3300" s="133"/>
      <c r="AI3300" s="133"/>
      <c r="AJ3300" s="133"/>
      <c r="AK3300" s="133"/>
      <c r="AL3300" s="133"/>
      <c r="AM3300" s="133"/>
      <c r="AN3300" s="133"/>
      <c r="AO3300" s="133"/>
      <c r="AP3300" s="133"/>
      <c r="AQ3300" s="133"/>
      <c r="AR3300" s="133"/>
      <c r="AS3300" s="124"/>
      <c r="AT3300" s="134"/>
      <c r="AU3300" s="141"/>
    </row>
    <row r="3301" spans="31:47" ht="12">
      <c r="AE3301" s="131"/>
      <c r="AF3301" s="132"/>
      <c r="AG3301" s="133"/>
      <c r="AH3301" s="133"/>
      <c r="AI3301" s="133"/>
      <c r="AJ3301" s="133"/>
      <c r="AK3301" s="133"/>
      <c r="AL3301" s="133"/>
      <c r="AM3301" s="133"/>
      <c r="AN3301" s="133"/>
      <c r="AO3301" s="133"/>
      <c r="AP3301" s="133"/>
      <c r="AQ3301" s="133"/>
      <c r="AR3301" s="133"/>
      <c r="AS3301" s="124"/>
      <c r="AT3301" s="134"/>
      <c r="AU3301" s="141"/>
    </row>
    <row r="3302" spans="31:47" ht="12">
      <c r="AE3302" s="131"/>
      <c r="AF3302" s="132"/>
      <c r="AG3302" s="133"/>
      <c r="AH3302" s="133"/>
      <c r="AI3302" s="133"/>
      <c r="AJ3302" s="133"/>
      <c r="AK3302" s="133"/>
      <c r="AL3302" s="133"/>
      <c r="AM3302" s="133"/>
      <c r="AN3302" s="133"/>
      <c r="AO3302" s="133"/>
      <c r="AP3302" s="133"/>
      <c r="AQ3302" s="133"/>
      <c r="AR3302" s="133"/>
      <c r="AS3302" s="124"/>
      <c r="AT3302" s="134"/>
      <c r="AU3302" s="141"/>
    </row>
    <row r="3303" spans="31:47" ht="12">
      <c r="AE3303" s="131"/>
      <c r="AF3303" s="132"/>
      <c r="AG3303" s="133"/>
      <c r="AH3303" s="133"/>
      <c r="AI3303" s="133"/>
      <c r="AJ3303" s="133"/>
      <c r="AK3303" s="133"/>
      <c r="AL3303" s="133"/>
      <c r="AM3303" s="133"/>
      <c r="AN3303" s="133"/>
      <c r="AO3303" s="133"/>
      <c r="AP3303" s="133"/>
      <c r="AQ3303" s="133"/>
      <c r="AR3303" s="133"/>
      <c r="AS3303" s="124"/>
      <c r="AT3303" s="134"/>
      <c r="AU3303" s="141"/>
    </row>
    <row r="3304" spans="31:47" ht="12">
      <c r="AE3304" s="131"/>
      <c r="AF3304" s="132"/>
      <c r="AG3304" s="133"/>
      <c r="AH3304" s="133"/>
      <c r="AI3304" s="133"/>
      <c r="AJ3304" s="133"/>
      <c r="AK3304" s="133"/>
      <c r="AL3304" s="133"/>
      <c r="AM3304" s="133"/>
      <c r="AN3304" s="133"/>
      <c r="AO3304" s="133"/>
      <c r="AP3304" s="133"/>
      <c r="AQ3304" s="133"/>
      <c r="AR3304" s="133"/>
      <c r="AS3304" s="124"/>
      <c r="AT3304" s="134"/>
      <c r="AU3304" s="141"/>
    </row>
    <row r="3305" spans="31:47" ht="12">
      <c r="AE3305" s="131"/>
      <c r="AF3305" s="132"/>
      <c r="AG3305" s="133"/>
      <c r="AH3305" s="133"/>
      <c r="AI3305" s="133"/>
      <c r="AJ3305" s="133"/>
      <c r="AK3305" s="133"/>
      <c r="AL3305" s="133"/>
      <c r="AM3305" s="133"/>
      <c r="AN3305" s="133"/>
      <c r="AO3305" s="133"/>
      <c r="AP3305" s="133"/>
      <c r="AQ3305" s="133"/>
      <c r="AR3305" s="133"/>
      <c r="AS3305" s="124"/>
      <c r="AT3305" s="134"/>
      <c r="AU3305" s="141"/>
    </row>
    <row r="3306" spans="31:47" ht="12">
      <c r="AE3306" s="131"/>
      <c r="AF3306" s="132"/>
      <c r="AG3306" s="133"/>
      <c r="AH3306" s="133"/>
      <c r="AI3306" s="133"/>
      <c r="AJ3306" s="133"/>
      <c r="AK3306" s="133"/>
      <c r="AL3306" s="133"/>
      <c r="AM3306" s="133"/>
      <c r="AN3306" s="133"/>
      <c r="AO3306" s="133"/>
      <c r="AP3306" s="133"/>
      <c r="AQ3306" s="133"/>
      <c r="AR3306" s="133"/>
      <c r="AS3306" s="124"/>
      <c r="AT3306" s="134"/>
      <c r="AU3306" s="141"/>
    </row>
    <row r="3307" spans="31:47" ht="12">
      <c r="AE3307" s="131"/>
      <c r="AF3307" s="132"/>
      <c r="AG3307" s="133"/>
      <c r="AH3307" s="133"/>
      <c r="AI3307" s="133"/>
      <c r="AJ3307" s="133"/>
      <c r="AK3307" s="133"/>
      <c r="AL3307" s="133"/>
      <c r="AM3307" s="133"/>
      <c r="AN3307" s="133"/>
      <c r="AO3307" s="133"/>
      <c r="AP3307" s="133"/>
      <c r="AQ3307" s="133"/>
      <c r="AR3307" s="133"/>
      <c r="AS3307" s="124"/>
      <c r="AT3307" s="134"/>
      <c r="AU3307" s="141"/>
    </row>
    <row r="3308" spans="31:47" ht="12">
      <c r="AE3308" s="131"/>
      <c r="AF3308" s="132"/>
      <c r="AG3308" s="133"/>
      <c r="AH3308" s="133"/>
      <c r="AI3308" s="133"/>
      <c r="AJ3308" s="133"/>
      <c r="AK3308" s="133"/>
      <c r="AL3308" s="133"/>
      <c r="AM3308" s="133"/>
      <c r="AN3308" s="133"/>
      <c r="AO3308" s="133"/>
      <c r="AP3308" s="133"/>
      <c r="AQ3308" s="133"/>
      <c r="AR3308" s="133"/>
      <c r="AS3308" s="124"/>
      <c r="AT3308" s="134"/>
      <c r="AU3308" s="141"/>
    </row>
    <row r="3309" spans="31:47" ht="12">
      <c r="AE3309" s="131"/>
      <c r="AF3309" s="132"/>
      <c r="AG3309" s="133"/>
      <c r="AH3309" s="133"/>
      <c r="AI3309" s="133"/>
      <c r="AJ3309" s="133"/>
      <c r="AK3309" s="133"/>
      <c r="AL3309" s="133"/>
      <c r="AM3309" s="133"/>
      <c r="AN3309" s="133"/>
      <c r="AO3309" s="133"/>
      <c r="AP3309" s="133"/>
      <c r="AQ3309" s="133"/>
      <c r="AR3309" s="133"/>
      <c r="AS3309" s="124"/>
      <c r="AT3309" s="134"/>
      <c r="AU3309" s="141"/>
    </row>
    <row r="3310" spans="31:47" ht="12">
      <c r="AE3310" s="131"/>
      <c r="AF3310" s="132"/>
      <c r="AG3310" s="133"/>
      <c r="AH3310" s="133"/>
      <c r="AI3310" s="133"/>
      <c r="AJ3310" s="133"/>
      <c r="AK3310" s="133"/>
      <c r="AL3310" s="133"/>
      <c r="AM3310" s="133"/>
      <c r="AN3310" s="133"/>
      <c r="AO3310" s="133"/>
      <c r="AP3310" s="133"/>
      <c r="AQ3310" s="133"/>
      <c r="AR3310" s="133"/>
      <c r="AS3310" s="124"/>
      <c r="AT3310" s="134"/>
      <c r="AU3310" s="141"/>
    </row>
    <row r="3311" spans="31:47" ht="12">
      <c r="AE3311" s="131"/>
      <c r="AF3311" s="132"/>
      <c r="AG3311" s="133"/>
      <c r="AH3311" s="133"/>
      <c r="AI3311" s="133"/>
      <c r="AJ3311" s="133"/>
      <c r="AK3311" s="133"/>
      <c r="AL3311" s="133"/>
      <c r="AM3311" s="133"/>
      <c r="AN3311" s="133"/>
      <c r="AO3311" s="133"/>
      <c r="AP3311" s="133"/>
      <c r="AQ3311" s="133"/>
      <c r="AR3311" s="133"/>
      <c r="AS3311" s="124"/>
      <c r="AT3311" s="134"/>
      <c r="AU3311" s="141"/>
    </row>
    <row r="3312" spans="31:47" ht="12">
      <c r="AE3312" s="131"/>
      <c r="AF3312" s="132"/>
      <c r="AG3312" s="133"/>
      <c r="AH3312" s="133"/>
      <c r="AI3312" s="133"/>
      <c r="AJ3312" s="133"/>
      <c r="AK3312" s="133"/>
      <c r="AL3312" s="133"/>
      <c r="AM3312" s="133"/>
      <c r="AN3312" s="133"/>
      <c r="AO3312" s="133"/>
      <c r="AP3312" s="133"/>
      <c r="AQ3312" s="133"/>
      <c r="AR3312" s="133"/>
      <c r="AS3312" s="124"/>
      <c r="AT3312" s="134"/>
      <c r="AU3312" s="141"/>
    </row>
    <row r="3313" spans="31:47" ht="12">
      <c r="AE3313" s="131"/>
      <c r="AF3313" s="132"/>
      <c r="AG3313" s="133"/>
      <c r="AH3313" s="133"/>
      <c r="AI3313" s="133"/>
      <c r="AJ3313" s="133"/>
      <c r="AK3313" s="133"/>
      <c r="AL3313" s="133"/>
      <c r="AM3313" s="133"/>
      <c r="AN3313" s="133"/>
      <c r="AO3313" s="133"/>
      <c r="AP3313" s="133"/>
      <c r="AQ3313" s="133"/>
      <c r="AR3313" s="133"/>
      <c r="AS3313" s="124"/>
      <c r="AT3313" s="134"/>
      <c r="AU3313" s="141"/>
    </row>
    <row r="3314" spans="31:47" ht="12">
      <c r="AE3314" s="131"/>
      <c r="AF3314" s="132"/>
      <c r="AG3314" s="133"/>
      <c r="AH3314" s="133"/>
      <c r="AI3314" s="133"/>
      <c r="AJ3314" s="133"/>
      <c r="AK3314" s="133"/>
      <c r="AL3314" s="133"/>
      <c r="AM3314" s="133"/>
      <c r="AN3314" s="133"/>
      <c r="AO3314" s="133"/>
      <c r="AP3314" s="133"/>
      <c r="AQ3314" s="133"/>
      <c r="AR3314" s="133"/>
      <c r="AS3314" s="124"/>
      <c r="AT3314" s="134"/>
      <c r="AU3314" s="141"/>
    </row>
    <row r="3315" spans="31:47" ht="12">
      <c r="AE3315" s="131"/>
      <c r="AF3315" s="132"/>
      <c r="AG3315" s="133"/>
      <c r="AH3315" s="133"/>
      <c r="AI3315" s="133"/>
      <c r="AJ3315" s="133"/>
      <c r="AK3315" s="133"/>
      <c r="AL3315" s="133"/>
      <c r="AM3315" s="133"/>
      <c r="AN3315" s="133"/>
      <c r="AO3315" s="133"/>
      <c r="AP3315" s="133"/>
      <c r="AQ3315" s="133"/>
      <c r="AR3315" s="133"/>
      <c r="AS3315" s="124"/>
      <c r="AT3315" s="134"/>
      <c r="AU3315" s="141"/>
    </row>
    <row r="3316" spans="31:47" ht="12">
      <c r="AE3316" s="131"/>
      <c r="AF3316" s="132"/>
      <c r="AG3316" s="133"/>
      <c r="AH3316" s="133"/>
      <c r="AI3316" s="133"/>
      <c r="AJ3316" s="133"/>
      <c r="AK3316" s="133"/>
      <c r="AL3316" s="133"/>
      <c r="AM3316" s="133"/>
      <c r="AN3316" s="133"/>
      <c r="AO3316" s="133"/>
      <c r="AP3316" s="133"/>
      <c r="AQ3316" s="133"/>
      <c r="AR3316" s="133"/>
      <c r="AS3316" s="124"/>
      <c r="AT3316" s="134"/>
      <c r="AU3316" s="141"/>
    </row>
    <row r="3317" spans="31:47" ht="12">
      <c r="AE3317" s="131"/>
      <c r="AF3317" s="132"/>
      <c r="AG3317" s="133"/>
      <c r="AH3317" s="133"/>
      <c r="AI3317" s="133"/>
      <c r="AJ3317" s="133"/>
      <c r="AK3317" s="133"/>
      <c r="AL3317" s="133"/>
      <c r="AM3317" s="133"/>
      <c r="AN3317" s="133"/>
      <c r="AO3317" s="133"/>
      <c r="AP3317" s="133"/>
      <c r="AQ3317" s="133"/>
      <c r="AR3317" s="133"/>
      <c r="AS3317" s="124"/>
      <c r="AT3317" s="134"/>
      <c r="AU3317" s="141"/>
    </row>
    <row r="3318" spans="31:47" ht="12">
      <c r="AE3318" s="131"/>
      <c r="AF3318" s="132"/>
      <c r="AG3318" s="133"/>
      <c r="AH3318" s="133"/>
      <c r="AI3318" s="133"/>
      <c r="AJ3318" s="133"/>
      <c r="AK3318" s="133"/>
      <c r="AL3318" s="133"/>
      <c r="AM3318" s="133"/>
      <c r="AN3318" s="133"/>
      <c r="AO3318" s="133"/>
      <c r="AP3318" s="133"/>
      <c r="AQ3318" s="133"/>
      <c r="AR3318" s="133"/>
      <c r="AS3318" s="124"/>
      <c r="AT3318" s="134"/>
      <c r="AU3318" s="141"/>
    </row>
    <row r="3319" spans="31:47" ht="12">
      <c r="AE3319" s="131"/>
      <c r="AF3319" s="132"/>
      <c r="AG3319" s="133"/>
      <c r="AH3319" s="133"/>
      <c r="AI3319" s="133"/>
      <c r="AJ3319" s="133"/>
      <c r="AK3319" s="133"/>
      <c r="AL3319" s="133"/>
      <c r="AM3319" s="133"/>
      <c r="AN3319" s="133"/>
      <c r="AO3319" s="133"/>
      <c r="AP3319" s="133"/>
      <c r="AQ3319" s="133"/>
      <c r="AR3319" s="133"/>
      <c r="AS3319" s="124"/>
      <c r="AT3319" s="134"/>
      <c r="AU3319" s="141"/>
    </row>
    <row r="3320" spans="31:47" ht="12">
      <c r="AE3320" s="131"/>
      <c r="AF3320" s="132"/>
      <c r="AG3320" s="133"/>
      <c r="AH3320" s="133"/>
      <c r="AI3320" s="133"/>
      <c r="AJ3320" s="133"/>
      <c r="AK3320" s="133"/>
      <c r="AL3320" s="133"/>
      <c r="AM3320" s="133"/>
      <c r="AN3320" s="133"/>
      <c r="AO3320" s="133"/>
      <c r="AP3320" s="133"/>
      <c r="AQ3320" s="133"/>
      <c r="AR3320" s="133"/>
      <c r="AS3320" s="124"/>
      <c r="AT3320" s="134"/>
      <c r="AU3320" s="141"/>
    </row>
    <row r="3321" spans="31:47" ht="12">
      <c r="AE3321" s="131"/>
      <c r="AF3321" s="132"/>
      <c r="AG3321" s="133"/>
      <c r="AH3321" s="133"/>
      <c r="AI3321" s="133"/>
      <c r="AJ3321" s="133"/>
      <c r="AK3321" s="133"/>
      <c r="AL3321" s="133"/>
      <c r="AM3321" s="133"/>
      <c r="AN3321" s="133"/>
      <c r="AO3321" s="133"/>
      <c r="AP3321" s="133"/>
      <c r="AQ3321" s="133"/>
      <c r="AR3321" s="133"/>
      <c r="AS3321" s="124"/>
      <c r="AT3321" s="134"/>
      <c r="AU3321" s="141"/>
    </row>
    <row r="3322" spans="31:47" ht="12">
      <c r="AE3322" s="131"/>
      <c r="AF3322" s="132"/>
      <c r="AG3322" s="133"/>
      <c r="AH3322" s="133"/>
      <c r="AI3322" s="133"/>
      <c r="AJ3322" s="133"/>
      <c r="AK3322" s="133"/>
      <c r="AL3322" s="133"/>
      <c r="AM3322" s="133"/>
      <c r="AN3322" s="133"/>
      <c r="AO3322" s="133"/>
      <c r="AP3322" s="133"/>
      <c r="AQ3322" s="133"/>
      <c r="AR3322" s="133"/>
      <c r="AS3322" s="124"/>
      <c r="AT3322" s="134"/>
      <c r="AU3322" s="141"/>
    </row>
    <row r="3323" spans="31:47" ht="12">
      <c r="AE3323" s="131"/>
      <c r="AF3323" s="132"/>
      <c r="AG3323" s="133"/>
      <c r="AH3323" s="133"/>
      <c r="AI3323" s="133"/>
      <c r="AJ3323" s="133"/>
      <c r="AK3323" s="133"/>
      <c r="AL3323" s="133"/>
      <c r="AM3323" s="133"/>
      <c r="AN3323" s="133"/>
      <c r="AO3323" s="133"/>
      <c r="AP3323" s="133"/>
      <c r="AQ3323" s="133"/>
      <c r="AR3323" s="133"/>
      <c r="AS3323" s="124"/>
      <c r="AT3323" s="134"/>
      <c r="AU3323" s="141"/>
    </row>
    <row r="3324" spans="31:47" ht="12">
      <c r="AE3324" s="131"/>
      <c r="AF3324" s="132"/>
      <c r="AG3324" s="133"/>
      <c r="AH3324" s="133"/>
      <c r="AI3324" s="133"/>
      <c r="AJ3324" s="133"/>
      <c r="AK3324" s="133"/>
      <c r="AL3324" s="133"/>
      <c r="AM3324" s="133"/>
      <c r="AN3324" s="133"/>
      <c r="AO3324" s="133"/>
      <c r="AP3324" s="133"/>
      <c r="AQ3324" s="133"/>
      <c r="AR3324" s="133"/>
      <c r="AS3324" s="124"/>
      <c r="AT3324" s="134"/>
      <c r="AU3324" s="141"/>
    </row>
    <row r="3325" spans="31:47" ht="12">
      <c r="AE3325" s="131"/>
      <c r="AF3325" s="132"/>
      <c r="AG3325" s="133"/>
      <c r="AH3325" s="133"/>
      <c r="AI3325" s="133"/>
      <c r="AJ3325" s="133"/>
      <c r="AK3325" s="133"/>
      <c r="AL3325" s="133"/>
      <c r="AM3325" s="133"/>
      <c r="AN3325" s="133"/>
      <c r="AO3325" s="133"/>
      <c r="AP3325" s="133"/>
      <c r="AQ3325" s="133"/>
      <c r="AR3325" s="133"/>
      <c r="AS3325" s="124"/>
      <c r="AT3325" s="134"/>
      <c r="AU3325" s="141"/>
    </row>
    <row r="3326" spans="31:47" ht="12">
      <c r="AE3326" s="131"/>
      <c r="AF3326" s="132"/>
      <c r="AG3326" s="133"/>
      <c r="AH3326" s="133"/>
      <c r="AI3326" s="133"/>
      <c r="AJ3326" s="133"/>
      <c r="AK3326" s="133"/>
      <c r="AL3326" s="133"/>
      <c r="AM3326" s="133"/>
      <c r="AN3326" s="133"/>
      <c r="AO3326" s="133"/>
      <c r="AP3326" s="133"/>
      <c r="AQ3326" s="133"/>
      <c r="AR3326" s="133"/>
      <c r="AS3326" s="124"/>
      <c r="AT3326" s="134"/>
      <c r="AU3326" s="141"/>
    </row>
    <row r="3327" spans="31:47" ht="12">
      <c r="AE3327" s="131"/>
      <c r="AF3327" s="132"/>
      <c r="AG3327" s="133"/>
      <c r="AH3327" s="133"/>
      <c r="AI3327" s="133"/>
      <c r="AJ3327" s="133"/>
      <c r="AK3327" s="133"/>
      <c r="AL3327" s="133"/>
      <c r="AM3327" s="133"/>
      <c r="AN3327" s="133"/>
      <c r="AO3327" s="133"/>
      <c r="AP3327" s="133"/>
      <c r="AQ3327" s="133"/>
      <c r="AR3327" s="133"/>
      <c r="AS3327" s="124"/>
      <c r="AT3327" s="134"/>
      <c r="AU3327" s="141"/>
    </row>
    <row r="3328" spans="31:47" ht="12">
      <c r="AE3328" s="131"/>
      <c r="AF3328" s="132"/>
      <c r="AG3328" s="133"/>
      <c r="AH3328" s="133"/>
      <c r="AI3328" s="133"/>
      <c r="AJ3328" s="133"/>
      <c r="AK3328" s="133"/>
      <c r="AL3328" s="133"/>
      <c r="AM3328" s="133"/>
      <c r="AN3328" s="133"/>
      <c r="AO3328" s="133"/>
      <c r="AP3328" s="133"/>
      <c r="AQ3328" s="133"/>
      <c r="AR3328" s="133"/>
      <c r="AS3328" s="124"/>
      <c r="AT3328" s="134"/>
      <c r="AU3328" s="141"/>
    </row>
    <row r="3329" spans="31:47" ht="12">
      <c r="AE3329" s="131"/>
      <c r="AF3329" s="132"/>
      <c r="AG3329" s="133"/>
      <c r="AH3329" s="133"/>
      <c r="AI3329" s="133"/>
      <c r="AJ3329" s="133"/>
      <c r="AK3329" s="133"/>
      <c r="AL3329" s="133"/>
      <c r="AM3329" s="133"/>
      <c r="AN3329" s="133"/>
      <c r="AO3329" s="133"/>
      <c r="AP3329" s="133"/>
      <c r="AQ3329" s="133"/>
      <c r="AR3329" s="133"/>
      <c r="AS3329" s="124"/>
      <c r="AT3329" s="134"/>
      <c r="AU3329" s="141"/>
    </row>
    <row r="3330" spans="31:47" ht="12">
      <c r="AE3330" s="131"/>
      <c r="AF3330" s="132"/>
      <c r="AG3330" s="133"/>
      <c r="AH3330" s="133"/>
      <c r="AI3330" s="133"/>
      <c r="AJ3330" s="133"/>
      <c r="AK3330" s="133"/>
      <c r="AL3330" s="133"/>
      <c r="AM3330" s="133"/>
      <c r="AN3330" s="133"/>
      <c r="AO3330" s="133"/>
      <c r="AP3330" s="133"/>
      <c r="AQ3330" s="133"/>
      <c r="AR3330" s="133"/>
      <c r="AS3330" s="124"/>
      <c r="AT3330" s="134"/>
      <c r="AU3330" s="141"/>
    </row>
    <row r="3331" spans="31:47" ht="12">
      <c r="AE3331" s="131"/>
      <c r="AF3331" s="132"/>
      <c r="AG3331" s="133"/>
      <c r="AH3331" s="133"/>
      <c r="AI3331" s="133"/>
      <c r="AJ3331" s="133"/>
      <c r="AK3331" s="133"/>
      <c r="AL3331" s="133"/>
      <c r="AM3331" s="133"/>
      <c r="AN3331" s="133"/>
      <c r="AO3331" s="133"/>
      <c r="AP3331" s="133"/>
      <c r="AQ3331" s="133"/>
      <c r="AR3331" s="133"/>
      <c r="AS3331" s="124"/>
      <c r="AT3331" s="134"/>
      <c r="AU3331" s="141"/>
    </row>
    <row r="3332" spans="31:47" ht="12">
      <c r="AE3332" s="131"/>
      <c r="AF3332" s="132"/>
      <c r="AG3332" s="133"/>
      <c r="AH3332" s="133"/>
      <c r="AI3332" s="133"/>
      <c r="AJ3332" s="133"/>
      <c r="AK3332" s="133"/>
      <c r="AL3332" s="133"/>
      <c r="AM3332" s="133"/>
      <c r="AN3332" s="133"/>
      <c r="AO3332" s="133"/>
      <c r="AP3332" s="133"/>
      <c r="AQ3332" s="133"/>
      <c r="AR3332" s="133"/>
      <c r="AS3332" s="124"/>
      <c r="AT3332" s="134"/>
      <c r="AU3332" s="141"/>
    </row>
    <row r="3333" spans="31:47" ht="12">
      <c r="AE3333" s="131"/>
      <c r="AF3333" s="132"/>
      <c r="AG3333" s="133"/>
      <c r="AH3333" s="133"/>
      <c r="AI3333" s="133"/>
      <c r="AJ3333" s="133"/>
      <c r="AK3333" s="133"/>
      <c r="AL3333" s="133"/>
      <c r="AM3333" s="133"/>
      <c r="AN3333" s="133"/>
      <c r="AO3333" s="133"/>
      <c r="AP3333" s="133"/>
      <c r="AQ3333" s="133"/>
      <c r="AR3333" s="133"/>
      <c r="AS3333" s="124"/>
      <c r="AT3333" s="134"/>
      <c r="AU3333" s="141"/>
    </row>
    <row r="3334" spans="31:47" ht="12">
      <c r="AE3334" s="131"/>
      <c r="AF3334" s="132"/>
      <c r="AG3334" s="133"/>
      <c r="AH3334" s="133"/>
      <c r="AI3334" s="133"/>
      <c r="AJ3334" s="133"/>
      <c r="AK3334" s="133"/>
      <c r="AL3334" s="133"/>
      <c r="AM3334" s="133"/>
      <c r="AN3334" s="133"/>
      <c r="AO3334" s="133"/>
      <c r="AP3334" s="133"/>
      <c r="AQ3334" s="133"/>
      <c r="AR3334" s="133"/>
      <c r="AS3334" s="124"/>
      <c r="AT3334" s="134"/>
      <c r="AU3334" s="141"/>
    </row>
    <row r="3335" spans="31:47" ht="12">
      <c r="AE3335" s="131"/>
      <c r="AF3335" s="132"/>
      <c r="AG3335" s="133"/>
      <c r="AH3335" s="133"/>
      <c r="AI3335" s="133"/>
      <c r="AJ3335" s="133"/>
      <c r="AK3335" s="133"/>
      <c r="AL3335" s="133"/>
      <c r="AM3335" s="133"/>
      <c r="AN3335" s="133"/>
      <c r="AO3335" s="133"/>
      <c r="AP3335" s="133"/>
      <c r="AQ3335" s="133"/>
      <c r="AR3335" s="133"/>
      <c r="AS3335" s="124"/>
      <c r="AT3335" s="134"/>
      <c r="AU3335" s="141"/>
    </row>
    <row r="3336" spans="31:47" ht="12">
      <c r="AE3336" s="131"/>
      <c r="AF3336" s="132"/>
      <c r="AG3336" s="133"/>
      <c r="AH3336" s="133"/>
      <c r="AI3336" s="133"/>
      <c r="AJ3336" s="133"/>
      <c r="AK3336" s="133"/>
      <c r="AL3336" s="133"/>
      <c r="AM3336" s="133"/>
      <c r="AN3336" s="133"/>
      <c r="AO3336" s="133"/>
      <c r="AP3336" s="133"/>
      <c r="AQ3336" s="133"/>
      <c r="AR3336" s="133"/>
      <c r="AS3336" s="124"/>
      <c r="AT3336" s="134"/>
      <c r="AU3336" s="141"/>
    </row>
    <row r="3337" spans="31:47" ht="12">
      <c r="AE3337" s="131"/>
      <c r="AF3337" s="132"/>
      <c r="AG3337" s="133"/>
      <c r="AH3337" s="133"/>
      <c r="AI3337" s="133"/>
      <c r="AJ3337" s="133"/>
      <c r="AK3337" s="133"/>
      <c r="AL3337" s="133"/>
      <c r="AM3337" s="133"/>
      <c r="AN3337" s="133"/>
      <c r="AO3337" s="133"/>
      <c r="AP3337" s="133"/>
      <c r="AQ3337" s="133"/>
      <c r="AR3337" s="133"/>
      <c r="AS3337" s="124"/>
      <c r="AT3337" s="134"/>
      <c r="AU3337" s="141"/>
    </row>
    <row r="3338" spans="31:47" ht="12">
      <c r="AE3338" s="131"/>
      <c r="AF3338" s="132"/>
      <c r="AG3338" s="133"/>
      <c r="AH3338" s="133"/>
      <c r="AI3338" s="133"/>
      <c r="AJ3338" s="133"/>
      <c r="AK3338" s="133"/>
      <c r="AL3338" s="133"/>
      <c r="AM3338" s="133"/>
      <c r="AN3338" s="133"/>
      <c r="AO3338" s="133"/>
      <c r="AP3338" s="133"/>
      <c r="AQ3338" s="133"/>
      <c r="AR3338" s="133"/>
      <c r="AS3338" s="124"/>
      <c r="AT3338" s="134"/>
      <c r="AU3338" s="141"/>
    </row>
    <row r="3339" spans="31:47" ht="12">
      <c r="AE3339" s="131"/>
      <c r="AF3339" s="132"/>
      <c r="AG3339" s="133"/>
      <c r="AH3339" s="133"/>
      <c r="AI3339" s="133"/>
      <c r="AJ3339" s="133"/>
      <c r="AK3339" s="133"/>
      <c r="AL3339" s="133"/>
      <c r="AM3339" s="133"/>
      <c r="AN3339" s="133"/>
      <c r="AO3339" s="133"/>
      <c r="AP3339" s="133"/>
      <c r="AQ3339" s="133"/>
      <c r="AR3339" s="133"/>
      <c r="AS3339" s="124"/>
      <c r="AT3339" s="134"/>
      <c r="AU3339" s="141"/>
    </row>
    <row r="3340" spans="31:47" ht="12">
      <c r="AE3340" s="131"/>
      <c r="AF3340" s="132"/>
      <c r="AG3340" s="133"/>
      <c r="AH3340" s="133"/>
      <c r="AI3340" s="133"/>
      <c r="AJ3340" s="133"/>
      <c r="AK3340" s="133"/>
      <c r="AL3340" s="133"/>
      <c r="AM3340" s="133"/>
      <c r="AN3340" s="133"/>
      <c r="AO3340" s="133"/>
      <c r="AP3340" s="133"/>
      <c r="AQ3340" s="133"/>
      <c r="AR3340" s="133"/>
      <c r="AS3340" s="124"/>
      <c r="AT3340" s="134"/>
      <c r="AU3340" s="141"/>
    </row>
    <row r="3341" spans="31:47" ht="12">
      <c r="AE3341" s="131"/>
      <c r="AF3341" s="132"/>
      <c r="AG3341" s="133"/>
      <c r="AH3341" s="133"/>
      <c r="AI3341" s="133"/>
      <c r="AJ3341" s="133"/>
      <c r="AK3341" s="133"/>
      <c r="AL3341" s="133"/>
      <c r="AM3341" s="133"/>
      <c r="AN3341" s="133"/>
      <c r="AO3341" s="133"/>
      <c r="AP3341" s="133"/>
      <c r="AQ3341" s="133"/>
      <c r="AR3341" s="133"/>
      <c r="AS3341" s="124"/>
      <c r="AT3341" s="134"/>
      <c r="AU3341" s="141"/>
    </row>
    <row r="3342" spans="31:47" ht="12">
      <c r="AE3342" s="131"/>
      <c r="AF3342" s="132"/>
      <c r="AG3342" s="133"/>
      <c r="AH3342" s="133"/>
      <c r="AI3342" s="133"/>
      <c r="AJ3342" s="133"/>
      <c r="AK3342" s="133"/>
      <c r="AL3342" s="133"/>
      <c r="AM3342" s="133"/>
      <c r="AN3342" s="133"/>
      <c r="AO3342" s="133"/>
      <c r="AP3342" s="133"/>
      <c r="AQ3342" s="133"/>
      <c r="AR3342" s="133"/>
      <c r="AS3342" s="124"/>
      <c r="AT3342" s="134"/>
      <c r="AU3342" s="141"/>
    </row>
    <row r="3343" spans="31:47" ht="12">
      <c r="AE3343" s="131"/>
      <c r="AF3343" s="132"/>
      <c r="AG3343" s="133"/>
      <c r="AH3343" s="133"/>
      <c r="AI3343" s="133"/>
      <c r="AJ3343" s="133"/>
      <c r="AK3343" s="133"/>
      <c r="AL3343" s="133"/>
      <c r="AM3343" s="133"/>
      <c r="AN3343" s="133"/>
      <c r="AO3343" s="133"/>
      <c r="AP3343" s="133"/>
      <c r="AQ3343" s="133"/>
      <c r="AR3343" s="133"/>
      <c r="AS3343" s="124"/>
      <c r="AT3343" s="134"/>
      <c r="AU3343" s="141"/>
    </row>
    <row r="3344" spans="31:47" ht="12">
      <c r="AE3344" s="131"/>
      <c r="AF3344" s="132"/>
      <c r="AG3344" s="133"/>
      <c r="AH3344" s="133"/>
      <c r="AI3344" s="133"/>
      <c r="AJ3344" s="133"/>
      <c r="AK3344" s="133"/>
      <c r="AL3344" s="133"/>
      <c r="AM3344" s="133"/>
      <c r="AN3344" s="133"/>
      <c r="AO3344" s="133"/>
      <c r="AP3344" s="133"/>
      <c r="AQ3344" s="133"/>
      <c r="AR3344" s="133"/>
      <c r="AS3344" s="124"/>
      <c r="AT3344" s="134"/>
      <c r="AU3344" s="141"/>
    </row>
    <row r="3345" spans="31:47" ht="12">
      <c r="AE3345" s="131"/>
      <c r="AF3345" s="132"/>
      <c r="AG3345" s="133"/>
      <c r="AH3345" s="133"/>
      <c r="AI3345" s="133"/>
      <c r="AJ3345" s="133"/>
      <c r="AK3345" s="133"/>
      <c r="AL3345" s="133"/>
      <c r="AM3345" s="133"/>
      <c r="AN3345" s="133"/>
      <c r="AO3345" s="133"/>
      <c r="AP3345" s="133"/>
      <c r="AQ3345" s="133"/>
      <c r="AR3345" s="133"/>
      <c r="AS3345" s="124"/>
      <c r="AT3345" s="134"/>
      <c r="AU3345" s="141"/>
    </row>
    <row r="3346" spans="31:47" ht="12">
      <c r="AE3346" s="131"/>
      <c r="AF3346" s="132"/>
      <c r="AG3346" s="133"/>
      <c r="AH3346" s="133"/>
      <c r="AI3346" s="133"/>
      <c r="AJ3346" s="133"/>
      <c r="AK3346" s="133"/>
      <c r="AL3346" s="133"/>
      <c r="AM3346" s="133"/>
      <c r="AN3346" s="133"/>
      <c r="AO3346" s="133"/>
      <c r="AP3346" s="133"/>
      <c r="AQ3346" s="133"/>
      <c r="AR3346" s="133"/>
      <c r="AS3346" s="124"/>
      <c r="AT3346" s="134"/>
      <c r="AU3346" s="141"/>
    </row>
    <row r="3347" spans="31:47" ht="12">
      <c r="AE3347" s="131"/>
      <c r="AF3347" s="132"/>
      <c r="AG3347" s="133"/>
      <c r="AH3347" s="133"/>
      <c r="AI3347" s="133"/>
      <c r="AJ3347" s="133"/>
      <c r="AK3347" s="133"/>
      <c r="AL3347" s="133"/>
      <c r="AM3347" s="133"/>
      <c r="AN3347" s="133"/>
      <c r="AO3347" s="133"/>
      <c r="AP3347" s="133"/>
      <c r="AQ3347" s="133"/>
      <c r="AR3347" s="133"/>
      <c r="AS3347" s="124"/>
      <c r="AT3347" s="134"/>
      <c r="AU3347" s="141"/>
    </row>
    <row r="3348" spans="31:47" ht="12">
      <c r="AE3348" s="131"/>
      <c r="AF3348" s="132"/>
      <c r="AG3348" s="133"/>
      <c r="AH3348" s="133"/>
      <c r="AI3348" s="133"/>
      <c r="AJ3348" s="133"/>
      <c r="AK3348" s="133"/>
      <c r="AL3348" s="133"/>
      <c r="AM3348" s="133"/>
      <c r="AN3348" s="133"/>
      <c r="AO3348" s="133"/>
      <c r="AP3348" s="133"/>
      <c r="AQ3348" s="133"/>
      <c r="AR3348" s="133"/>
      <c r="AS3348" s="124"/>
      <c r="AT3348" s="134"/>
      <c r="AU3348" s="141"/>
    </row>
    <row r="3349" spans="31:47" ht="12">
      <c r="AE3349" s="131"/>
      <c r="AF3349" s="132"/>
      <c r="AG3349" s="133"/>
      <c r="AH3349" s="133"/>
      <c r="AI3349" s="133"/>
      <c r="AJ3349" s="133"/>
      <c r="AK3349" s="133"/>
      <c r="AL3349" s="133"/>
      <c r="AM3349" s="133"/>
      <c r="AN3349" s="133"/>
      <c r="AO3349" s="133"/>
      <c r="AP3349" s="133"/>
      <c r="AQ3349" s="133"/>
      <c r="AR3349" s="133"/>
      <c r="AS3349" s="124"/>
      <c r="AT3349" s="134"/>
      <c r="AU3349" s="141"/>
    </row>
    <row r="3350" spans="31:47" ht="12">
      <c r="AE3350" s="131"/>
      <c r="AF3350" s="132"/>
      <c r="AG3350" s="133"/>
      <c r="AH3350" s="133"/>
      <c r="AI3350" s="133"/>
      <c r="AJ3350" s="133"/>
      <c r="AK3350" s="133"/>
      <c r="AL3350" s="133"/>
      <c r="AM3350" s="133"/>
      <c r="AN3350" s="133"/>
      <c r="AO3350" s="133"/>
      <c r="AP3350" s="133"/>
      <c r="AQ3350" s="133"/>
      <c r="AR3350" s="133"/>
      <c r="AS3350" s="124"/>
      <c r="AT3350" s="134"/>
      <c r="AU3350" s="141"/>
    </row>
    <row r="3351" spans="31:47" ht="12">
      <c r="AE3351" s="131"/>
      <c r="AF3351" s="132"/>
      <c r="AG3351" s="133"/>
      <c r="AH3351" s="133"/>
      <c r="AI3351" s="133"/>
      <c r="AJ3351" s="133"/>
      <c r="AK3351" s="133"/>
      <c r="AL3351" s="133"/>
      <c r="AM3351" s="133"/>
      <c r="AN3351" s="133"/>
      <c r="AO3351" s="133"/>
      <c r="AP3351" s="133"/>
      <c r="AQ3351" s="133"/>
      <c r="AR3351" s="133"/>
      <c r="AS3351" s="124"/>
      <c r="AT3351" s="134"/>
      <c r="AU3351" s="141"/>
    </row>
    <row r="3352" spans="31:47" ht="12">
      <c r="AE3352" s="131"/>
      <c r="AF3352" s="132"/>
      <c r="AG3352" s="133"/>
      <c r="AH3352" s="133"/>
      <c r="AI3352" s="133"/>
      <c r="AJ3352" s="133"/>
      <c r="AK3352" s="133"/>
      <c r="AL3352" s="133"/>
      <c r="AM3352" s="133"/>
      <c r="AN3352" s="133"/>
      <c r="AO3352" s="133"/>
      <c r="AP3352" s="133"/>
      <c r="AQ3352" s="133"/>
      <c r="AR3352" s="133"/>
      <c r="AS3352" s="124"/>
      <c r="AT3352" s="134"/>
      <c r="AU3352" s="141"/>
    </row>
    <row r="3353" spans="31:47" ht="12">
      <c r="AE3353" s="131"/>
      <c r="AF3353" s="132"/>
      <c r="AG3353" s="133"/>
      <c r="AH3353" s="133"/>
      <c r="AI3353" s="133"/>
      <c r="AJ3353" s="133"/>
      <c r="AK3353" s="133"/>
      <c r="AL3353" s="133"/>
      <c r="AM3353" s="133"/>
      <c r="AN3353" s="133"/>
      <c r="AO3353" s="133"/>
      <c r="AP3353" s="133"/>
      <c r="AQ3353" s="133"/>
      <c r="AR3353" s="133"/>
      <c r="AS3353" s="124"/>
      <c r="AT3353" s="134"/>
      <c r="AU3353" s="141"/>
    </row>
    <row r="3354" spans="31:47" ht="12">
      <c r="AE3354" s="131"/>
      <c r="AF3354" s="132"/>
      <c r="AG3354" s="133"/>
      <c r="AH3354" s="133"/>
      <c r="AI3354" s="133"/>
      <c r="AJ3354" s="133"/>
      <c r="AK3354" s="133"/>
      <c r="AL3354" s="133"/>
      <c r="AM3354" s="133"/>
      <c r="AN3354" s="133"/>
      <c r="AO3354" s="133"/>
      <c r="AP3354" s="133"/>
      <c r="AQ3354" s="133"/>
      <c r="AR3354" s="133"/>
      <c r="AS3354" s="124"/>
      <c r="AT3354" s="134"/>
      <c r="AU3354" s="141"/>
    </row>
    <row r="3355" spans="31:47" ht="12">
      <c r="AE3355" s="131"/>
      <c r="AF3355" s="132"/>
      <c r="AG3355" s="133"/>
      <c r="AH3355" s="133"/>
      <c r="AI3355" s="133"/>
      <c r="AJ3355" s="133"/>
      <c r="AK3355" s="133"/>
      <c r="AL3355" s="133"/>
      <c r="AM3355" s="133"/>
      <c r="AN3355" s="133"/>
      <c r="AO3355" s="133"/>
      <c r="AP3355" s="133"/>
      <c r="AQ3355" s="133"/>
      <c r="AR3355" s="133"/>
      <c r="AS3355" s="124"/>
      <c r="AT3355" s="134"/>
      <c r="AU3355" s="141"/>
    </row>
    <row r="3356" spans="31:47" ht="12">
      <c r="AE3356" s="131"/>
      <c r="AF3356" s="132"/>
      <c r="AG3356" s="133"/>
      <c r="AH3356" s="133"/>
      <c r="AI3356" s="133"/>
      <c r="AJ3356" s="133"/>
      <c r="AK3356" s="133"/>
      <c r="AL3356" s="133"/>
      <c r="AM3356" s="133"/>
      <c r="AN3356" s="133"/>
      <c r="AO3356" s="133"/>
      <c r="AP3356" s="133"/>
      <c r="AQ3356" s="133"/>
      <c r="AR3356" s="133"/>
      <c r="AS3356" s="124"/>
      <c r="AT3356" s="134"/>
      <c r="AU3356" s="141"/>
    </row>
    <row r="3357" spans="31:47" ht="12">
      <c r="AE3357" s="131"/>
      <c r="AF3357" s="132"/>
      <c r="AG3357" s="133"/>
      <c r="AH3357" s="133"/>
      <c r="AI3357" s="133"/>
      <c r="AJ3357" s="133"/>
      <c r="AK3357" s="133"/>
      <c r="AL3357" s="133"/>
      <c r="AM3357" s="133"/>
      <c r="AN3357" s="133"/>
      <c r="AO3357" s="133"/>
      <c r="AP3357" s="133"/>
      <c r="AQ3357" s="133"/>
      <c r="AR3357" s="133"/>
      <c r="AS3357" s="124"/>
      <c r="AT3357" s="134"/>
      <c r="AU3357" s="141"/>
    </row>
    <row r="3358" spans="31:47" ht="12">
      <c r="AE3358" s="131"/>
      <c r="AF3358" s="132"/>
      <c r="AG3358" s="133"/>
      <c r="AH3358" s="133"/>
      <c r="AI3358" s="133"/>
      <c r="AJ3358" s="133"/>
      <c r="AK3358" s="133"/>
      <c r="AL3358" s="133"/>
      <c r="AM3358" s="133"/>
      <c r="AN3358" s="133"/>
      <c r="AO3358" s="133"/>
      <c r="AP3358" s="133"/>
      <c r="AQ3358" s="133"/>
      <c r="AR3358" s="133"/>
      <c r="AS3358" s="124"/>
      <c r="AT3358" s="134"/>
      <c r="AU3358" s="141"/>
    </row>
    <row r="3359" spans="31:47" ht="12">
      <c r="AE3359" s="131"/>
      <c r="AF3359" s="132"/>
      <c r="AG3359" s="133"/>
      <c r="AH3359" s="133"/>
      <c r="AI3359" s="133"/>
      <c r="AJ3359" s="133"/>
      <c r="AK3359" s="133"/>
      <c r="AL3359" s="133"/>
      <c r="AM3359" s="133"/>
      <c r="AN3359" s="133"/>
      <c r="AO3359" s="133"/>
      <c r="AP3359" s="133"/>
      <c r="AQ3359" s="133"/>
      <c r="AR3359" s="133"/>
      <c r="AS3359" s="124"/>
      <c r="AT3359" s="134"/>
      <c r="AU3359" s="141"/>
    </row>
    <row r="3360" spans="31:47" ht="12">
      <c r="AE3360" s="131"/>
      <c r="AF3360" s="132"/>
      <c r="AG3360" s="133"/>
      <c r="AH3360" s="133"/>
      <c r="AI3360" s="133"/>
      <c r="AJ3360" s="133"/>
      <c r="AK3360" s="133"/>
      <c r="AL3360" s="133"/>
      <c r="AM3360" s="133"/>
      <c r="AN3360" s="133"/>
      <c r="AO3360" s="133"/>
      <c r="AP3360" s="133"/>
      <c r="AQ3360" s="133"/>
      <c r="AR3360" s="133"/>
      <c r="AS3360" s="124"/>
      <c r="AT3360" s="134"/>
      <c r="AU3360" s="141"/>
    </row>
    <row r="3361" spans="31:47" ht="12">
      <c r="AE3361" s="131"/>
      <c r="AF3361" s="132"/>
      <c r="AG3361" s="133"/>
      <c r="AH3361" s="133"/>
      <c r="AI3361" s="133"/>
      <c r="AJ3361" s="133"/>
      <c r="AK3361" s="133"/>
      <c r="AL3361" s="133"/>
      <c r="AM3361" s="133"/>
      <c r="AN3361" s="133"/>
      <c r="AO3361" s="133"/>
      <c r="AP3361" s="133"/>
      <c r="AQ3361" s="133"/>
      <c r="AR3361" s="133"/>
      <c r="AS3361" s="124"/>
      <c r="AT3361" s="134"/>
      <c r="AU3361" s="141"/>
    </row>
    <row r="3362" spans="31:47" ht="12">
      <c r="AE3362" s="131"/>
      <c r="AF3362" s="132"/>
      <c r="AG3362" s="133"/>
      <c r="AH3362" s="133"/>
      <c r="AI3362" s="133"/>
      <c r="AJ3362" s="133"/>
      <c r="AK3362" s="133"/>
      <c r="AL3362" s="133"/>
      <c r="AM3362" s="133"/>
      <c r="AN3362" s="133"/>
      <c r="AO3362" s="133"/>
      <c r="AP3362" s="133"/>
      <c r="AQ3362" s="133"/>
      <c r="AR3362" s="133"/>
      <c r="AS3362" s="124"/>
      <c r="AT3362" s="134"/>
      <c r="AU3362" s="141"/>
    </row>
    <row r="3363" spans="31:47" ht="12">
      <c r="AE3363" s="131"/>
      <c r="AF3363" s="132"/>
      <c r="AG3363" s="133"/>
      <c r="AH3363" s="133"/>
      <c r="AI3363" s="133"/>
      <c r="AJ3363" s="133"/>
      <c r="AK3363" s="133"/>
      <c r="AL3363" s="133"/>
      <c r="AM3363" s="133"/>
      <c r="AN3363" s="133"/>
      <c r="AO3363" s="133"/>
      <c r="AP3363" s="133"/>
      <c r="AQ3363" s="133"/>
      <c r="AR3363" s="133"/>
      <c r="AS3363" s="124"/>
      <c r="AT3363" s="134"/>
      <c r="AU3363" s="141"/>
    </row>
    <row r="3364" spans="31:47" ht="12">
      <c r="AE3364" s="131"/>
      <c r="AF3364" s="132"/>
      <c r="AG3364" s="133"/>
      <c r="AH3364" s="133"/>
      <c r="AI3364" s="133"/>
      <c r="AJ3364" s="133"/>
      <c r="AK3364" s="133"/>
      <c r="AL3364" s="133"/>
      <c r="AM3364" s="133"/>
      <c r="AN3364" s="133"/>
      <c r="AO3364" s="133"/>
      <c r="AP3364" s="133"/>
      <c r="AQ3364" s="133"/>
      <c r="AR3364" s="133"/>
      <c r="AS3364" s="124"/>
      <c r="AT3364" s="134"/>
      <c r="AU3364" s="141"/>
    </row>
    <row r="3365" spans="31:47" ht="12">
      <c r="AE3365" s="131"/>
      <c r="AF3365" s="132"/>
      <c r="AG3365" s="133"/>
      <c r="AH3365" s="133"/>
      <c r="AI3365" s="133"/>
      <c r="AJ3365" s="133"/>
      <c r="AK3365" s="133"/>
      <c r="AL3365" s="133"/>
      <c r="AM3365" s="133"/>
      <c r="AN3365" s="133"/>
      <c r="AO3365" s="133"/>
      <c r="AP3365" s="133"/>
      <c r="AQ3365" s="133"/>
      <c r="AR3365" s="133"/>
      <c r="AS3365" s="124"/>
      <c r="AT3365" s="134"/>
      <c r="AU3365" s="141"/>
    </row>
    <row r="3366" spans="31:47" ht="12">
      <c r="AE3366" s="131"/>
      <c r="AF3366" s="132"/>
      <c r="AG3366" s="133"/>
      <c r="AH3366" s="133"/>
      <c r="AI3366" s="133"/>
      <c r="AJ3366" s="133"/>
      <c r="AK3366" s="133"/>
      <c r="AL3366" s="133"/>
      <c r="AM3366" s="133"/>
      <c r="AN3366" s="133"/>
      <c r="AO3366" s="133"/>
      <c r="AP3366" s="133"/>
      <c r="AQ3366" s="133"/>
      <c r="AR3366" s="133"/>
      <c r="AS3366" s="124"/>
      <c r="AT3366" s="134"/>
      <c r="AU3366" s="141"/>
    </row>
    <row r="3367" spans="31:47" ht="12">
      <c r="AE3367" s="131"/>
      <c r="AF3367" s="132"/>
      <c r="AG3367" s="133"/>
      <c r="AH3367" s="133"/>
      <c r="AI3367" s="133"/>
      <c r="AJ3367" s="133"/>
      <c r="AK3367" s="133"/>
      <c r="AL3367" s="133"/>
      <c r="AM3367" s="133"/>
      <c r="AN3367" s="133"/>
      <c r="AO3367" s="133"/>
      <c r="AP3367" s="133"/>
      <c r="AQ3367" s="133"/>
      <c r="AR3367" s="133"/>
      <c r="AS3367" s="124"/>
      <c r="AT3367" s="134"/>
      <c r="AU3367" s="141"/>
    </row>
    <row r="3368" spans="31:47" ht="12">
      <c r="AE3368" s="131"/>
      <c r="AF3368" s="132"/>
      <c r="AG3368" s="133"/>
      <c r="AH3368" s="133"/>
      <c r="AI3368" s="133"/>
      <c r="AJ3368" s="133"/>
      <c r="AK3368" s="133"/>
      <c r="AL3368" s="133"/>
      <c r="AM3368" s="133"/>
      <c r="AN3368" s="133"/>
      <c r="AO3368" s="133"/>
      <c r="AP3368" s="133"/>
      <c r="AQ3368" s="133"/>
      <c r="AR3368" s="133"/>
      <c r="AS3368" s="124"/>
      <c r="AT3368" s="134"/>
      <c r="AU3368" s="141"/>
    </row>
    <row r="3369" spans="31:47" ht="12">
      <c r="AE3369" s="131"/>
      <c r="AF3369" s="132"/>
      <c r="AG3369" s="133"/>
      <c r="AH3369" s="133"/>
      <c r="AI3369" s="133"/>
      <c r="AJ3369" s="133"/>
      <c r="AK3369" s="133"/>
      <c r="AL3369" s="133"/>
      <c r="AM3369" s="133"/>
      <c r="AN3369" s="133"/>
      <c r="AO3369" s="133"/>
      <c r="AP3369" s="133"/>
      <c r="AQ3369" s="133"/>
      <c r="AR3369" s="133"/>
      <c r="AS3369" s="124"/>
      <c r="AT3369" s="134"/>
      <c r="AU3369" s="141"/>
    </row>
    <row r="3370" spans="31:47" ht="12">
      <c r="AE3370" s="131"/>
      <c r="AF3370" s="132"/>
      <c r="AG3370" s="133"/>
      <c r="AH3370" s="133"/>
      <c r="AI3370" s="133"/>
      <c r="AJ3370" s="133"/>
      <c r="AK3370" s="133"/>
      <c r="AL3370" s="133"/>
      <c r="AM3370" s="133"/>
      <c r="AN3370" s="133"/>
      <c r="AO3370" s="133"/>
      <c r="AP3370" s="133"/>
      <c r="AQ3370" s="133"/>
      <c r="AR3370" s="133"/>
      <c r="AS3370" s="124"/>
      <c r="AT3370" s="134"/>
      <c r="AU3370" s="141"/>
    </row>
    <row r="3371" spans="31:47" ht="12">
      <c r="AE3371" s="131"/>
      <c r="AF3371" s="132"/>
      <c r="AG3371" s="133"/>
      <c r="AH3371" s="133"/>
      <c r="AI3371" s="133"/>
      <c r="AJ3371" s="133"/>
      <c r="AK3371" s="133"/>
      <c r="AL3371" s="133"/>
      <c r="AM3371" s="133"/>
      <c r="AN3371" s="133"/>
      <c r="AO3371" s="133"/>
      <c r="AP3371" s="133"/>
      <c r="AQ3371" s="133"/>
      <c r="AR3371" s="133"/>
      <c r="AS3371" s="124"/>
      <c r="AT3371" s="134"/>
      <c r="AU3371" s="141"/>
    </row>
    <row r="3372" spans="31:47" ht="12">
      <c r="AE3372" s="131"/>
      <c r="AF3372" s="132"/>
      <c r="AG3372" s="133"/>
      <c r="AH3372" s="133"/>
      <c r="AI3372" s="133"/>
      <c r="AJ3372" s="133"/>
      <c r="AK3372" s="133"/>
      <c r="AL3372" s="133"/>
      <c r="AM3372" s="133"/>
      <c r="AN3372" s="133"/>
      <c r="AO3372" s="133"/>
      <c r="AP3372" s="133"/>
      <c r="AQ3372" s="133"/>
      <c r="AR3372" s="133"/>
      <c r="AS3372" s="124"/>
      <c r="AT3372" s="134"/>
      <c r="AU3372" s="141"/>
    </row>
    <row r="3373" spans="31:47" ht="12">
      <c r="AE3373" s="131"/>
      <c r="AF3373" s="132"/>
      <c r="AG3373" s="133"/>
      <c r="AH3373" s="133"/>
      <c r="AI3373" s="133"/>
      <c r="AJ3373" s="133"/>
      <c r="AK3373" s="133"/>
      <c r="AL3373" s="133"/>
      <c r="AM3373" s="133"/>
      <c r="AN3373" s="133"/>
      <c r="AO3373" s="133"/>
      <c r="AP3373" s="133"/>
      <c r="AQ3373" s="133"/>
      <c r="AR3373" s="133"/>
      <c r="AS3373" s="124"/>
      <c r="AT3373" s="134"/>
      <c r="AU3373" s="141"/>
    </row>
    <row r="3374" spans="31:47" ht="12">
      <c r="AE3374" s="131"/>
      <c r="AF3374" s="132"/>
      <c r="AG3374" s="133"/>
      <c r="AH3374" s="133"/>
      <c r="AI3374" s="133"/>
      <c r="AJ3374" s="133"/>
      <c r="AK3374" s="133"/>
      <c r="AL3374" s="133"/>
      <c r="AM3374" s="133"/>
      <c r="AN3374" s="133"/>
      <c r="AO3374" s="133"/>
      <c r="AP3374" s="133"/>
      <c r="AQ3374" s="133"/>
      <c r="AR3374" s="133"/>
      <c r="AS3374" s="124"/>
      <c r="AT3374" s="134"/>
      <c r="AU3374" s="141"/>
    </row>
    <row r="3375" spans="31:47" ht="12">
      <c r="AE3375" s="131"/>
      <c r="AF3375" s="132"/>
      <c r="AG3375" s="133"/>
      <c r="AH3375" s="133"/>
      <c r="AI3375" s="133"/>
      <c r="AJ3375" s="133"/>
      <c r="AK3375" s="133"/>
      <c r="AL3375" s="133"/>
      <c r="AM3375" s="133"/>
      <c r="AN3375" s="133"/>
      <c r="AO3375" s="133"/>
      <c r="AP3375" s="133"/>
      <c r="AQ3375" s="133"/>
      <c r="AR3375" s="133"/>
      <c r="AS3375" s="124"/>
      <c r="AT3375" s="134"/>
      <c r="AU3375" s="141"/>
    </row>
    <row r="3376" spans="31:47" ht="12">
      <c r="AE3376" s="131"/>
      <c r="AF3376" s="132"/>
      <c r="AG3376" s="133"/>
      <c r="AH3376" s="133"/>
      <c r="AI3376" s="133"/>
      <c r="AJ3376" s="133"/>
      <c r="AK3376" s="133"/>
      <c r="AL3376" s="133"/>
      <c r="AM3376" s="133"/>
      <c r="AN3376" s="133"/>
      <c r="AO3376" s="133"/>
      <c r="AP3376" s="133"/>
      <c r="AQ3376" s="133"/>
      <c r="AR3376" s="133"/>
      <c r="AS3376" s="124"/>
      <c r="AT3376" s="134"/>
      <c r="AU3376" s="141"/>
    </row>
    <row r="3377" spans="31:47" ht="12">
      <c r="AE3377" s="131"/>
      <c r="AF3377" s="132"/>
      <c r="AG3377" s="133"/>
      <c r="AH3377" s="133"/>
      <c r="AI3377" s="133"/>
      <c r="AJ3377" s="133"/>
      <c r="AK3377" s="133"/>
      <c r="AL3377" s="133"/>
      <c r="AM3377" s="133"/>
      <c r="AN3377" s="133"/>
      <c r="AO3377" s="133"/>
      <c r="AP3377" s="133"/>
      <c r="AQ3377" s="133"/>
      <c r="AR3377" s="133"/>
      <c r="AS3377" s="124"/>
      <c r="AT3377" s="134"/>
      <c r="AU3377" s="141"/>
    </row>
    <row r="3378" spans="31:47" ht="12">
      <c r="AE3378" s="131"/>
      <c r="AF3378" s="132"/>
      <c r="AG3378" s="133"/>
      <c r="AH3378" s="133"/>
      <c r="AI3378" s="133"/>
      <c r="AJ3378" s="133"/>
      <c r="AK3378" s="133"/>
      <c r="AL3378" s="133"/>
      <c r="AM3378" s="133"/>
      <c r="AN3378" s="133"/>
      <c r="AO3378" s="133"/>
      <c r="AP3378" s="133"/>
      <c r="AQ3378" s="133"/>
      <c r="AR3378" s="133"/>
      <c r="AS3378" s="124"/>
      <c r="AT3378" s="134"/>
      <c r="AU3378" s="141"/>
    </row>
    <row r="3379" spans="31:47" ht="12">
      <c r="AE3379" s="131"/>
      <c r="AF3379" s="132"/>
      <c r="AG3379" s="133"/>
      <c r="AH3379" s="133"/>
      <c r="AI3379" s="133"/>
      <c r="AJ3379" s="133"/>
      <c r="AK3379" s="133"/>
      <c r="AL3379" s="133"/>
      <c r="AM3379" s="133"/>
      <c r="AN3379" s="133"/>
      <c r="AO3379" s="133"/>
      <c r="AP3379" s="133"/>
      <c r="AQ3379" s="133"/>
      <c r="AR3379" s="133"/>
      <c r="AS3379" s="124"/>
      <c r="AT3379" s="134"/>
      <c r="AU3379" s="141"/>
    </row>
    <row r="3380" spans="31:47" ht="12">
      <c r="AE3380" s="131"/>
      <c r="AF3380" s="132"/>
      <c r="AG3380" s="133"/>
      <c r="AH3380" s="133"/>
      <c r="AI3380" s="133"/>
      <c r="AJ3380" s="133"/>
      <c r="AK3380" s="133"/>
      <c r="AL3380" s="133"/>
      <c r="AM3380" s="133"/>
      <c r="AN3380" s="133"/>
      <c r="AO3380" s="133"/>
      <c r="AP3380" s="133"/>
      <c r="AQ3380" s="133"/>
      <c r="AR3380" s="133"/>
      <c r="AS3380" s="124"/>
      <c r="AT3380" s="134"/>
      <c r="AU3380" s="141"/>
    </row>
    <row r="3381" spans="31:47" ht="12">
      <c r="AE3381" s="131"/>
      <c r="AF3381" s="132"/>
      <c r="AG3381" s="133"/>
      <c r="AH3381" s="133"/>
      <c r="AI3381" s="133"/>
      <c r="AJ3381" s="133"/>
      <c r="AK3381" s="133"/>
      <c r="AL3381" s="133"/>
      <c r="AM3381" s="133"/>
      <c r="AN3381" s="133"/>
      <c r="AO3381" s="133"/>
      <c r="AP3381" s="133"/>
      <c r="AQ3381" s="133"/>
      <c r="AR3381" s="133"/>
      <c r="AS3381" s="124"/>
      <c r="AT3381" s="134"/>
      <c r="AU3381" s="141"/>
    </row>
    <row r="3382" spans="31:47" ht="12">
      <c r="AE3382" s="131"/>
      <c r="AF3382" s="132"/>
      <c r="AG3382" s="133"/>
      <c r="AH3382" s="133"/>
      <c r="AI3382" s="133"/>
      <c r="AJ3382" s="133"/>
      <c r="AK3382" s="133"/>
      <c r="AL3382" s="133"/>
      <c r="AM3382" s="133"/>
      <c r="AN3382" s="133"/>
      <c r="AO3382" s="133"/>
      <c r="AP3382" s="133"/>
      <c r="AQ3382" s="133"/>
      <c r="AR3382" s="133"/>
      <c r="AS3382" s="124"/>
      <c r="AT3382" s="134"/>
      <c r="AU3382" s="141"/>
    </row>
    <row r="3383" spans="31:47" ht="12">
      <c r="AE3383" s="131"/>
      <c r="AF3383" s="132"/>
      <c r="AG3383" s="133"/>
      <c r="AH3383" s="133"/>
      <c r="AI3383" s="133"/>
      <c r="AJ3383" s="133"/>
      <c r="AK3383" s="133"/>
      <c r="AL3383" s="133"/>
      <c r="AM3383" s="133"/>
      <c r="AN3383" s="133"/>
      <c r="AO3383" s="133"/>
      <c r="AP3383" s="133"/>
      <c r="AQ3383" s="133"/>
      <c r="AR3383" s="133"/>
      <c r="AS3383" s="124"/>
      <c r="AT3383" s="134"/>
      <c r="AU3383" s="141"/>
    </row>
    <row r="3384" spans="31:47" ht="12">
      <c r="AE3384" s="131"/>
      <c r="AF3384" s="132"/>
      <c r="AG3384" s="133"/>
      <c r="AH3384" s="133"/>
      <c r="AI3384" s="133"/>
      <c r="AJ3384" s="133"/>
      <c r="AK3384" s="133"/>
      <c r="AL3384" s="133"/>
      <c r="AM3384" s="133"/>
      <c r="AN3384" s="133"/>
      <c r="AO3384" s="133"/>
      <c r="AP3384" s="133"/>
      <c r="AQ3384" s="133"/>
      <c r="AR3384" s="133"/>
      <c r="AS3384" s="124"/>
      <c r="AT3384" s="134"/>
      <c r="AU3384" s="141"/>
    </row>
    <row r="3385" spans="31:47" ht="12">
      <c r="AE3385" s="131"/>
      <c r="AF3385" s="132"/>
      <c r="AG3385" s="133"/>
      <c r="AH3385" s="133"/>
      <c r="AI3385" s="133"/>
      <c r="AJ3385" s="133"/>
      <c r="AK3385" s="133"/>
      <c r="AL3385" s="133"/>
      <c r="AM3385" s="133"/>
      <c r="AN3385" s="133"/>
      <c r="AO3385" s="133"/>
      <c r="AP3385" s="133"/>
      <c r="AQ3385" s="133"/>
      <c r="AR3385" s="133"/>
      <c r="AS3385" s="124"/>
      <c r="AT3385" s="134"/>
      <c r="AU3385" s="141"/>
    </row>
    <row r="3386" spans="31:47" ht="12">
      <c r="AE3386" s="131"/>
      <c r="AF3386" s="132"/>
      <c r="AG3386" s="133"/>
      <c r="AH3386" s="133"/>
      <c r="AI3386" s="133"/>
      <c r="AJ3386" s="133"/>
      <c r="AK3386" s="133"/>
      <c r="AL3386" s="133"/>
      <c r="AM3386" s="133"/>
      <c r="AN3386" s="133"/>
      <c r="AO3386" s="133"/>
      <c r="AP3386" s="133"/>
      <c r="AQ3386" s="133"/>
      <c r="AR3386" s="133"/>
      <c r="AS3386" s="124"/>
      <c r="AT3386" s="134"/>
      <c r="AU3386" s="141"/>
    </row>
    <row r="3387" spans="31:47" ht="12">
      <c r="AE3387" s="131"/>
      <c r="AF3387" s="132"/>
      <c r="AG3387" s="133"/>
      <c r="AH3387" s="133"/>
      <c r="AI3387" s="133"/>
      <c r="AJ3387" s="133"/>
      <c r="AK3387" s="133"/>
      <c r="AL3387" s="133"/>
      <c r="AM3387" s="133"/>
      <c r="AN3387" s="133"/>
      <c r="AO3387" s="133"/>
      <c r="AP3387" s="133"/>
      <c r="AQ3387" s="133"/>
      <c r="AR3387" s="133"/>
      <c r="AS3387" s="124"/>
      <c r="AT3387" s="134"/>
      <c r="AU3387" s="141"/>
    </row>
    <row r="3388" spans="31:47" ht="12">
      <c r="AE3388" s="131"/>
      <c r="AF3388" s="132"/>
      <c r="AG3388" s="133"/>
      <c r="AH3388" s="133"/>
      <c r="AI3388" s="133"/>
      <c r="AJ3388" s="133"/>
      <c r="AK3388" s="133"/>
      <c r="AL3388" s="133"/>
      <c r="AM3388" s="133"/>
      <c r="AN3388" s="133"/>
      <c r="AO3388" s="133"/>
      <c r="AP3388" s="133"/>
      <c r="AQ3388" s="133"/>
      <c r="AR3388" s="133"/>
      <c r="AS3388" s="124"/>
      <c r="AT3388" s="134"/>
      <c r="AU3388" s="141"/>
    </row>
    <row r="3389" spans="31:47" ht="12">
      <c r="AE3389" s="131"/>
      <c r="AF3389" s="132"/>
      <c r="AG3389" s="133"/>
      <c r="AH3389" s="133"/>
      <c r="AI3389" s="133"/>
      <c r="AJ3389" s="133"/>
      <c r="AK3389" s="133"/>
      <c r="AL3389" s="133"/>
      <c r="AM3389" s="133"/>
      <c r="AN3389" s="133"/>
      <c r="AO3389" s="133"/>
      <c r="AP3389" s="133"/>
      <c r="AQ3389" s="133"/>
      <c r="AR3389" s="133"/>
      <c r="AS3389" s="124"/>
      <c r="AT3389" s="134"/>
      <c r="AU3389" s="141"/>
    </row>
    <row r="3390" spans="31:47" ht="12">
      <c r="AE3390" s="131"/>
      <c r="AF3390" s="132"/>
      <c r="AG3390" s="133"/>
      <c r="AH3390" s="133"/>
      <c r="AI3390" s="133"/>
      <c r="AJ3390" s="133"/>
      <c r="AK3390" s="133"/>
      <c r="AL3390" s="133"/>
      <c r="AM3390" s="133"/>
      <c r="AN3390" s="133"/>
      <c r="AO3390" s="133"/>
      <c r="AP3390" s="133"/>
      <c r="AQ3390" s="133"/>
      <c r="AR3390" s="133"/>
      <c r="AS3390" s="124"/>
      <c r="AT3390" s="134"/>
      <c r="AU3390" s="141"/>
    </row>
    <row r="3391" spans="31:47" ht="12">
      <c r="AE3391" s="131"/>
      <c r="AF3391" s="132"/>
      <c r="AG3391" s="133"/>
      <c r="AH3391" s="133"/>
      <c r="AI3391" s="133"/>
      <c r="AJ3391" s="133"/>
      <c r="AK3391" s="133"/>
      <c r="AL3391" s="133"/>
      <c r="AM3391" s="133"/>
      <c r="AN3391" s="133"/>
      <c r="AO3391" s="133"/>
      <c r="AP3391" s="133"/>
      <c r="AQ3391" s="133"/>
      <c r="AR3391" s="133"/>
      <c r="AS3391" s="124"/>
      <c r="AT3391" s="134"/>
      <c r="AU3391" s="141"/>
    </row>
    <row r="3392" spans="31:47" ht="12">
      <c r="AE3392" s="131"/>
      <c r="AF3392" s="132"/>
      <c r="AG3392" s="133"/>
      <c r="AH3392" s="133"/>
      <c r="AI3392" s="133"/>
      <c r="AJ3392" s="133"/>
      <c r="AK3392" s="133"/>
      <c r="AL3392" s="133"/>
      <c r="AM3392" s="133"/>
      <c r="AN3392" s="133"/>
      <c r="AO3392" s="133"/>
      <c r="AP3392" s="133"/>
      <c r="AQ3392" s="133"/>
      <c r="AR3392" s="133"/>
      <c r="AS3392" s="124"/>
      <c r="AT3392" s="134"/>
      <c r="AU3392" s="141"/>
    </row>
    <row r="3393" spans="31:47" ht="12">
      <c r="AE3393" s="131"/>
      <c r="AF3393" s="132"/>
      <c r="AG3393" s="133"/>
      <c r="AH3393" s="133"/>
      <c r="AI3393" s="133"/>
      <c r="AJ3393" s="133"/>
      <c r="AK3393" s="133"/>
      <c r="AL3393" s="133"/>
      <c r="AM3393" s="133"/>
      <c r="AN3393" s="133"/>
      <c r="AO3393" s="133"/>
      <c r="AP3393" s="133"/>
      <c r="AQ3393" s="133"/>
      <c r="AR3393" s="133"/>
      <c r="AS3393" s="124"/>
      <c r="AT3393" s="134"/>
      <c r="AU3393" s="141"/>
    </row>
    <row r="3394" spans="31:47" ht="12">
      <c r="AE3394" s="131"/>
      <c r="AF3394" s="132"/>
      <c r="AG3394" s="133"/>
      <c r="AH3394" s="133"/>
      <c r="AI3394" s="133"/>
      <c r="AJ3394" s="133"/>
      <c r="AK3394" s="133"/>
      <c r="AL3394" s="133"/>
      <c r="AM3394" s="133"/>
      <c r="AN3394" s="133"/>
      <c r="AO3394" s="133"/>
      <c r="AP3394" s="133"/>
      <c r="AQ3394" s="133"/>
      <c r="AR3394" s="133"/>
      <c r="AS3394" s="124"/>
      <c r="AT3394" s="134"/>
      <c r="AU3394" s="141"/>
    </row>
    <row r="3395" spans="31:47" ht="12">
      <c r="AE3395" s="131"/>
      <c r="AF3395" s="132"/>
      <c r="AG3395" s="133"/>
      <c r="AH3395" s="133"/>
      <c r="AI3395" s="133"/>
      <c r="AJ3395" s="133"/>
      <c r="AK3395" s="133"/>
      <c r="AL3395" s="133"/>
      <c r="AM3395" s="133"/>
      <c r="AN3395" s="133"/>
      <c r="AO3395" s="133"/>
      <c r="AP3395" s="133"/>
      <c r="AQ3395" s="133"/>
      <c r="AR3395" s="133"/>
      <c r="AS3395" s="124"/>
      <c r="AT3395" s="134"/>
      <c r="AU3395" s="141"/>
    </row>
    <row r="3396" spans="31:47" ht="12">
      <c r="AE3396" s="131"/>
      <c r="AF3396" s="132"/>
      <c r="AG3396" s="133"/>
      <c r="AH3396" s="133"/>
      <c r="AI3396" s="133"/>
      <c r="AJ3396" s="133"/>
      <c r="AK3396" s="133"/>
      <c r="AL3396" s="133"/>
      <c r="AM3396" s="133"/>
      <c r="AN3396" s="133"/>
      <c r="AO3396" s="133"/>
      <c r="AP3396" s="133"/>
      <c r="AQ3396" s="133"/>
      <c r="AR3396" s="133"/>
      <c r="AS3396" s="124"/>
      <c r="AT3396" s="134"/>
      <c r="AU3396" s="141"/>
    </row>
    <row r="3397" spans="31:47" ht="12">
      <c r="AE3397" s="131"/>
      <c r="AF3397" s="132"/>
      <c r="AG3397" s="133"/>
      <c r="AH3397" s="133"/>
      <c r="AI3397" s="133"/>
      <c r="AJ3397" s="133"/>
      <c r="AK3397" s="133"/>
      <c r="AL3397" s="133"/>
      <c r="AM3397" s="133"/>
      <c r="AN3397" s="133"/>
      <c r="AO3397" s="133"/>
      <c r="AP3397" s="133"/>
      <c r="AQ3397" s="133"/>
      <c r="AR3397" s="133"/>
      <c r="AS3397" s="124"/>
      <c r="AT3397" s="134"/>
      <c r="AU3397" s="141"/>
    </row>
    <row r="3398" spans="31:47" ht="12">
      <c r="AE3398" s="131"/>
      <c r="AF3398" s="132"/>
      <c r="AG3398" s="133"/>
      <c r="AH3398" s="133"/>
      <c r="AI3398" s="133"/>
      <c r="AJ3398" s="133"/>
      <c r="AK3398" s="133"/>
      <c r="AL3398" s="133"/>
      <c r="AM3398" s="133"/>
      <c r="AN3398" s="133"/>
      <c r="AO3398" s="133"/>
      <c r="AP3398" s="133"/>
      <c r="AQ3398" s="133"/>
      <c r="AR3398" s="133"/>
      <c r="AS3398" s="124"/>
      <c r="AT3398" s="134"/>
      <c r="AU3398" s="141"/>
    </row>
    <row r="3399" spans="31:47" ht="12">
      <c r="AE3399" s="131"/>
      <c r="AF3399" s="132"/>
      <c r="AG3399" s="133"/>
      <c r="AH3399" s="133"/>
      <c r="AI3399" s="133"/>
      <c r="AJ3399" s="133"/>
      <c r="AK3399" s="133"/>
      <c r="AL3399" s="133"/>
      <c r="AM3399" s="133"/>
      <c r="AN3399" s="133"/>
      <c r="AO3399" s="133"/>
      <c r="AP3399" s="133"/>
      <c r="AQ3399" s="133"/>
      <c r="AR3399" s="133"/>
      <c r="AS3399" s="124"/>
      <c r="AT3399" s="134"/>
      <c r="AU3399" s="141"/>
    </row>
    <row r="3400" spans="31:47" ht="12">
      <c r="AE3400" s="131"/>
      <c r="AF3400" s="132"/>
      <c r="AG3400" s="133"/>
      <c r="AH3400" s="133"/>
      <c r="AI3400" s="133"/>
      <c r="AJ3400" s="133"/>
      <c r="AK3400" s="133"/>
      <c r="AL3400" s="133"/>
      <c r="AM3400" s="133"/>
      <c r="AN3400" s="133"/>
      <c r="AO3400" s="133"/>
      <c r="AP3400" s="133"/>
      <c r="AQ3400" s="133"/>
      <c r="AR3400" s="133"/>
      <c r="AS3400" s="124"/>
      <c r="AT3400" s="134"/>
      <c r="AU3400" s="141"/>
    </row>
    <row r="3401" spans="31:47" ht="12">
      <c r="AE3401" s="131"/>
      <c r="AF3401" s="132"/>
      <c r="AG3401" s="133"/>
      <c r="AH3401" s="133"/>
      <c r="AI3401" s="133"/>
      <c r="AJ3401" s="133"/>
      <c r="AK3401" s="133"/>
      <c r="AL3401" s="133"/>
      <c r="AM3401" s="133"/>
      <c r="AN3401" s="133"/>
      <c r="AO3401" s="133"/>
      <c r="AP3401" s="133"/>
      <c r="AQ3401" s="133"/>
      <c r="AR3401" s="133"/>
      <c r="AS3401" s="124"/>
      <c r="AT3401" s="134"/>
      <c r="AU3401" s="141"/>
    </row>
    <row r="3402" spans="31:47" ht="12">
      <c r="AE3402" s="131"/>
      <c r="AF3402" s="132"/>
      <c r="AG3402" s="133"/>
      <c r="AH3402" s="133"/>
      <c r="AI3402" s="133"/>
      <c r="AJ3402" s="133"/>
      <c r="AK3402" s="133"/>
      <c r="AL3402" s="133"/>
      <c r="AM3402" s="133"/>
      <c r="AN3402" s="133"/>
      <c r="AO3402" s="133"/>
      <c r="AP3402" s="133"/>
      <c r="AQ3402" s="133"/>
      <c r="AR3402" s="133"/>
      <c r="AS3402" s="124"/>
      <c r="AT3402" s="134"/>
      <c r="AU3402" s="141"/>
    </row>
    <row r="3403" spans="31:47" ht="12">
      <c r="AE3403" s="131"/>
      <c r="AF3403" s="132"/>
      <c r="AG3403" s="133"/>
      <c r="AH3403" s="133"/>
      <c r="AI3403" s="133"/>
      <c r="AJ3403" s="133"/>
      <c r="AK3403" s="133"/>
      <c r="AL3403" s="133"/>
      <c r="AM3403" s="133"/>
      <c r="AN3403" s="133"/>
      <c r="AO3403" s="133"/>
      <c r="AP3403" s="133"/>
      <c r="AQ3403" s="133"/>
      <c r="AR3403" s="133"/>
      <c r="AS3403" s="124"/>
      <c r="AT3403" s="134"/>
      <c r="AU3403" s="141"/>
    </row>
    <row r="3404" spans="31:47" ht="12">
      <c r="AE3404" s="131"/>
      <c r="AF3404" s="132"/>
      <c r="AG3404" s="133"/>
      <c r="AH3404" s="133"/>
      <c r="AI3404" s="133"/>
      <c r="AJ3404" s="133"/>
      <c r="AK3404" s="133"/>
      <c r="AL3404" s="133"/>
      <c r="AM3404" s="133"/>
      <c r="AN3404" s="133"/>
      <c r="AO3404" s="133"/>
      <c r="AP3404" s="133"/>
      <c r="AQ3404" s="133"/>
      <c r="AR3404" s="133"/>
      <c r="AS3404" s="124"/>
      <c r="AT3404" s="134"/>
      <c r="AU3404" s="141"/>
    </row>
    <row r="3405" spans="31:47" ht="12">
      <c r="AE3405" s="131"/>
      <c r="AF3405" s="132"/>
      <c r="AG3405" s="133"/>
      <c r="AH3405" s="133"/>
      <c r="AI3405" s="133"/>
      <c r="AJ3405" s="133"/>
      <c r="AK3405" s="133"/>
      <c r="AL3405" s="133"/>
      <c r="AM3405" s="133"/>
      <c r="AN3405" s="133"/>
      <c r="AO3405" s="133"/>
      <c r="AP3405" s="133"/>
      <c r="AQ3405" s="133"/>
      <c r="AR3405" s="133"/>
      <c r="AS3405" s="124"/>
      <c r="AT3405" s="134"/>
      <c r="AU3405" s="141"/>
    </row>
    <row r="3406" spans="31:47" ht="12">
      <c r="AE3406" s="131"/>
      <c r="AF3406" s="132"/>
      <c r="AG3406" s="133"/>
      <c r="AH3406" s="133"/>
      <c r="AI3406" s="133"/>
      <c r="AJ3406" s="133"/>
      <c r="AK3406" s="133"/>
      <c r="AL3406" s="133"/>
      <c r="AM3406" s="133"/>
      <c r="AN3406" s="133"/>
      <c r="AO3406" s="133"/>
      <c r="AP3406" s="133"/>
      <c r="AQ3406" s="133"/>
      <c r="AR3406" s="133"/>
      <c r="AS3406" s="124"/>
      <c r="AT3406" s="134"/>
      <c r="AU3406" s="141"/>
    </row>
    <row r="3407" spans="31:47" ht="12">
      <c r="AE3407" s="131"/>
      <c r="AF3407" s="132"/>
      <c r="AG3407" s="133"/>
      <c r="AH3407" s="133"/>
      <c r="AI3407" s="133"/>
      <c r="AJ3407" s="133"/>
      <c r="AK3407" s="133"/>
      <c r="AL3407" s="133"/>
      <c r="AM3407" s="133"/>
      <c r="AN3407" s="133"/>
      <c r="AO3407" s="133"/>
      <c r="AP3407" s="133"/>
      <c r="AQ3407" s="133"/>
      <c r="AR3407" s="133"/>
      <c r="AS3407" s="124"/>
      <c r="AT3407" s="134"/>
      <c r="AU3407" s="141"/>
    </row>
    <row r="3408" spans="31:47" ht="12">
      <c r="AE3408" s="131"/>
      <c r="AF3408" s="132"/>
      <c r="AG3408" s="133"/>
      <c r="AH3408" s="133"/>
      <c r="AI3408" s="133"/>
      <c r="AJ3408" s="133"/>
      <c r="AK3408" s="133"/>
      <c r="AL3408" s="133"/>
      <c r="AM3408" s="133"/>
      <c r="AN3408" s="133"/>
      <c r="AO3408" s="133"/>
      <c r="AP3408" s="133"/>
      <c r="AQ3408" s="133"/>
      <c r="AR3408" s="133"/>
      <c r="AS3408" s="124"/>
      <c r="AT3408" s="134"/>
      <c r="AU3408" s="141"/>
    </row>
    <row r="3409" spans="31:47" ht="12">
      <c r="AE3409" s="131"/>
      <c r="AF3409" s="132"/>
      <c r="AG3409" s="133"/>
      <c r="AH3409" s="133"/>
      <c r="AI3409" s="133"/>
      <c r="AJ3409" s="133"/>
      <c r="AK3409" s="133"/>
      <c r="AL3409" s="133"/>
      <c r="AM3409" s="133"/>
      <c r="AN3409" s="133"/>
      <c r="AO3409" s="133"/>
      <c r="AP3409" s="133"/>
      <c r="AQ3409" s="133"/>
      <c r="AR3409" s="133"/>
      <c r="AS3409" s="124"/>
      <c r="AT3409" s="134"/>
      <c r="AU3409" s="141"/>
    </row>
    <row r="3410" spans="31:47" ht="12">
      <c r="AE3410" s="131"/>
      <c r="AF3410" s="132"/>
      <c r="AG3410" s="133"/>
      <c r="AH3410" s="133"/>
      <c r="AI3410" s="133"/>
      <c r="AJ3410" s="133"/>
      <c r="AK3410" s="133"/>
      <c r="AL3410" s="133"/>
      <c r="AM3410" s="133"/>
      <c r="AN3410" s="133"/>
      <c r="AO3410" s="133"/>
      <c r="AP3410" s="133"/>
      <c r="AQ3410" s="133"/>
      <c r="AR3410" s="133"/>
      <c r="AS3410" s="124"/>
      <c r="AT3410" s="134"/>
      <c r="AU3410" s="141"/>
    </row>
    <row r="3411" spans="31:47" ht="12">
      <c r="AE3411" s="131"/>
      <c r="AF3411" s="132"/>
      <c r="AG3411" s="133"/>
      <c r="AH3411" s="133"/>
      <c r="AI3411" s="133"/>
      <c r="AJ3411" s="133"/>
      <c r="AK3411" s="133"/>
      <c r="AL3411" s="133"/>
      <c r="AM3411" s="133"/>
      <c r="AN3411" s="133"/>
      <c r="AO3411" s="133"/>
      <c r="AP3411" s="133"/>
      <c r="AQ3411" s="133"/>
      <c r="AR3411" s="133"/>
      <c r="AS3411" s="124"/>
      <c r="AT3411" s="134"/>
      <c r="AU3411" s="141"/>
    </row>
    <row r="3412" spans="31:47" ht="12">
      <c r="AE3412" s="131"/>
      <c r="AF3412" s="132"/>
      <c r="AG3412" s="133"/>
      <c r="AH3412" s="133"/>
      <c r="AI3412" s="133"/>
      <c r="AJ3412" s="133"/>
      <c r="AK3412" s="133"/>
      <c r="AL3412" s="133"/>
      <c r="AM3412" s="133"/>
      <c r="AN3412" s="133"/>
      <c r="AO3412" s="133"/>
      <c r="AP3412" s="133"/>
      <c r="AQ3412" s="133"/>
      <c r="AR3412" s="133"/>
      <c r="AS3412" s="124"/>
      <c r="AT3412" s="134"/>
      <c r="AU3412" s="141"/>
    </row>
    <row r="3413" spans="31:47" ht="12">
      <c r="AE3413" s="131"/>
      <c r="AF3413" s="132"/>
      <c r="AG3413" s="133"/>
      <c r="AH3413" s="133"/>
      <c r="AI3413" s="133"/>
      <c r="AJ3413" s="133"/>
      <c r="AK3413" s="133"/>
      <c r="AL3413" s="133"/>
      <c r="AM3413" s="133"/>
      <c r="AN3413" s="133"/>
      <c r="AO3413" s="133"/>
      <c r="AP3413" s="133"/>
      <c r="AQ3413" s="133"/>
      <c r="AR3413" s="133"/>
      <c r="AS3413" s="124"/>
      <c r="AT3413" s="134"/>
      <c r="AU3413" s="141"/>
    </row>
    <row r="3414" spans="31:47" ht="12">
      <c r="AE3414" s="131"/>
      <c r="AF3414" s="132"/>
      <c r="AG3414" s="133"/>
      <c r="AH3414" s="133"/>
      <c r="AI3414" s="133"/>
      <c r="AJ3414" s="133"/>
      <c r="AK3414" s="133"/>
      <c r="AL3414" s="133"/>
      <c r="AM3414" s="133"/>
      <c r="AN3414" s="133"/>
      <c r="AO3414" s="133"/>
      <c r="AP3414" s="133"/>
      <c r="AQ3414" s="133"/>
      <c r="AR3414" s="133"/>
      <c r="AS3414" s="124"/>
      <c r="AT3414" s="134"/>
      <c r="AU3414" s="141"/>
    </row>
    <row r="3415" spans="31:47" ht="12">
      <c r="AE3415" s="131"/>
      <c r="AF3415" s="132"/>
      <c r="AG3415" s="133"/>
      <c r="AH3415" s="133"/>
      <c r="AI3415" s="133"/>
      <c r="AJ3415" s="133"/>
      <c r="AK3415" s="133"/>
      <c r="AL3415" s="133"/>
      <c r="AM3415" s="133"/>
      <c r="AN3415" s="133"/>
      <c r="AO3415" s="133"/>
      <c r="AP3415" s="133"/>
      <c r="AQ3415" s="133"/>
      <c r="AR3415" s="133"/>
      <c r="AS3415" s="124"/>
      <c r="AT3415" s="134"/>
      <c r="AU3415" s="141"/>
    </row>
    <row r="3416" spans="31:47" ht="12">
      <c r="AE3416" s="131"/>
      <c r="AF3416" s="132"/>
      <c r="AG3416" s="133"/>
      <c r="AH3416" s="133"/>
      <c r="AI3416" s="133"/>
      <c r="AJ3416" s="133"/>
      <c r="AK3416" s="133"/>
      <c r="AL3416" s="133"/>
      <c r="AM3416" s="133"/>
      <c r="AN3416" s="133"/>
      <c r="AO3416" s="133"/>
      <c r="AP3416" s="133"/>
      <c r="AQ3416" s="133"/>
      <c r="AR3416" s="133"/>
      <c r="AS3416" s="124"/>
      <c r="AT3416" s="134"/>
      <c r="AU3416" s="141"/>
    </row>
    <row r="3417" spans="31:47" ht="12">
      <c r="AE3417" s="131"/>
      <c r="AF3417" s="132"/>
      <c r="AG3417" s="133"/>
      <c r="AH3417" s="133"/>
      <c r="AI3417" s="133"/>
      <c r="AJ3417" s="133"/>
      <c r="AK3417" s="133"/>
      <c r="AL3417" s="133"/>
      <c r="AM3417" s="133"/>
      <c r="AN3417" s="133"/>
      <c r="AO3417" s="133"/>
      <c r="AP3417" s="133"/>
      <c r="AQ3417" s="133"/>
      <c r="AR3417" s="133"/>
      <c r="AS3417" s="124"/>
      <c r="AT3417" s="134"/>
      <c r="AU3417" s="141"/>
    </row>
    <row r="3418" spans="31:47" ht="12">
      <c r="AE3418" s="131"/>
      <c r="AF3418" s="132"/>
      <c r="AG3418" s="133"/>
      <c r="AH3418" s="133"/>
      <c r="AI3418" s="133"/>
      <c r="AJ3418" s="133"/>
      <c r="AK3418" s="133"/>
      <c r="AL3418" s="133"/>
      <c r="AM3418" s="133"/>
      <c r="AN3418" s="133"/>
      <c r="AO3418" s="133"/>
      <c r="AP3418" s="133"/>
      <c r="AQ3418" s="133"/>
      <c r="AR3418" s="133"/>
      <c r="AS3418" s="124"/>
      <c r="AT3418" s="134"/>
      <c r="AU3418" s="141"/>
    </row>
    <row r="3419" spans="31:47" ht="12">
      <c r="AE3419" s="131"/>
      <c r="AF3419" s="132"/>
      <c r="AG3419" s="133"/>
      <c r="AH3419" s="133"/>
      <c r="AI3419" s="133"/>
      <c r="AJ3419" s="133"/>
      <c r="AK3419" s="133"/>
      <c r="AL3419" s="133"/>
      <c r="AM3419" s="133"/>
      <c r="AN3419" s="133"/>
      <c r="AO3419" s="133"/>
      <c r="AP3419" s="133"/>
      <c r="AQ3419" s="133"/>
      <c r="AR3419" s="133"/>
      <c r="AS3419" s="124"/>
      <c r="AT3419" s="134"/>
      <c r="AU3419" s="141"/>
    </row>
    <row r="3420" spans="31:47" ht="12">
      <c r="AE3420" s="131"/>
      <c r="AF3420" s="132"/>
      <c r="AG3420" s="133"/>
      <c r="AH3420" s="133"/>
      <c r="AI3420" s="133"/>
      <c r="AJ3420" s="133"/>
      <c r="AK3420" s="133"/>
      <c r="AL3420" s="133"/>
      <c r="AM3420" s="133"/>
      <c r="AN3420" s="133"/>
      <c r="AO3420" s="133"/>
      <c r="AP3420" s="133"/>
      <c r="AQ3420" s="133"/>
      <c r="AR3420" s="133"/>
      <c r="AS3420" s="124"/>
      <c r="AT3420" s="134"/>
      <c r="AU3420" s="141"/>
    </row>
    <row r="3421" spans="31:47" ht="12">
      <c r="AE3421" s="131"/>
      <c r="AF3421" s="132"/>
      <c r="AG3421" s="133"/>
      <c r="AH3421" s="133"/>
      <c r="AI3421" s="133"/>
      <c r="AJ3421" s="133"/>
      <c r="AK3421" s="133"/>
      <c r="AL3421" s="133"/>
      <c r="AM3421" s="133"/>
      <c r="AN3421" s="133"/>
      <c r="AO3421" s="133"/>
      <c r="AP3421" s="133"/>
      <c r="AQ3421" s="133"/>
      <c r="AR3421" s="133"/>
      <c r="AS3421" s="124"/>
      <c r="AT3421" s="134"/>
      <c r="AU3421" s="141"/>
    </row>
    <row r="3422" spans="31:47" ht="12">
      <c r="AE3422" s="131"/>
      <c r="AF3422" s="132"/>
      <c r="AG3422" s="133"/>
      <c r="AH3422" s="133"/>
      <c r="AI3422" s="133"/>
      <c r="AJ3422" s="133"/>
      <c r="AK3422" s="133"/>
      <c r="AL3422" s="133"/>
      <c r="AM3422" s="133"/>
      <c r="AN3422" s="133"/>
      <c r="AO3422" s="133"/>
      <c r="AP3422" s="133"/>
      <c r="AQ3422" s="133"/>
      <c r="AR3422" s="133"/>
      <c r="AS3422" s="124"/>
      <c r="AT3422" s="134"/>
      <c r="AU3422" s="141"/>
    </row>
    <row r="3423" spans="31:47" ht="12">
      <c r="AE3423" s="131"/>
      <c r="AF3423" s="132"/>
      <c r="AG3423" s="133"/>
      <c r="AH3423" s="133"/>
      <c r="AI3423" s="133"/>
      <c r="AJ3423" s="133"/>
      <c r="AK3423" s="133"/>
      <c r="AL3423" s="133"/>
      <c r="AM3423" s="133"/>
      <c r="AN3423" s="133"/>
      <c r="AO3423" s="133"/>
      <c r="AP3423" s="133"/>
      <c r="AQ3423" s="133"/>
      <c r="AR3423" s="133"/>
      <c r="AS3423" s="124"/>
      <c r="AT3423" s="134"/>
      <c r="AU3423" s="141"/>
    </row>
    <row r="3424" spans="31:47" ht="12">
      <c r="AE3424" s="131"/>
      <c r="AF3424" s="132"/>
      <c r="AG3424" s="133"/>
      <c r="AH3424" s="133"/>
      <c r="AI3424" s="133"/>
      <c r="AJ3424" s="133"/>
      <c r="AK3424" s="133"/>
      <c r="AL3424" s="133"/>
      <c r="AM3424" s="133"/>
      <c r="AN3424" s="133"/>
      <c r="AO3424" s="133"/>
      <c r="AP3424" s="133"/>
      <c r="AQ3424" s="133"/>
      <c r="AR3424" s="133"/>
      <c r="AS3424" s="124"/>
      <c r="AT3424" s="134"/>
      <c r="AU3424" s="141"/>
    </row>
    <row r="3425" spans="31:47" ht="12">
      <c r="AE3425" s="131"/>
      <c r="AF3425" s="132"/>
      <c r="AG3425" s="133"/>
      <c r="AH3425" s="133"/>
      <c r="AI3425" s="133"/>
      <c r="AJ3425" s="133"/>
      <c r="AK3425" s="133"/>
      <c r="AL3425" s="133"/>
      <c r="AM3425" s="133"/>
      <c r="AN3425" s="133"/>
      <c r="AO3425" s="133"/>
      <c r="AP3425" s="133"/>
      <c r="AQ3425" s="133"/>
      <c r="AR3425" s="133"/>
      <c r="AS3425" s="124"/>
      <c r="AT3425" s="134"/>
      <c r="AU3425" s="141"/>
    </row>
    <row r="3426" spans="31:47" ht="12">
      <c r="AE3426" s="131"/>
      <c r="AF3426" s="132"/>
      <c r="AG3426" s="133"/>
      <c r="AH3426" s="133"/>
      <c r="AI3426" s="133"/>
      <c r="AJ3426" s="133"/>
      <c r="AK3426" s="133"/>
      <c r="AL3426" s="133"/>
      <c r="AM3426" s="133"/>
      <c r="AN3426" s="133"/>
      <c r="AO3426" s="133"/>
      <c r="AP3426" s="133"/>
      <c r="AQ3426" s="133"/>
      <c r="AR3426" s="133"/>
      <c r="AS3426" s="124"/>
      <c r="AT3426" s="134"/>
      <c r="AU3426" s="141"/>
    </row>
    <row r="3427" spans="31:47" ht="12">
      <c r="AE3427" s="131"/>
      <c r="AF3427" s="132"/>
      <c r="AG3427" s="133"/>
      <c r="AH3427" s="133"/>
      <c r="AI3427" s="133"/>
      <c r="AJ3427" s="133"/>
      <c r="AK3427" s="133"/>
      <c r="AL3427" s="133"/>
      <c r="AM3427" s="133"/>
      <c r="AN3427" s="133"/>
      <c r="AO3427" s="133"/>
      <c r="AP3427" s="133"/>
      <c r="AQ3427" s="133"/>
      <c r="AR3427" s="133"/>
      <c r="AS3427" s="124"/>
      <c r="AT3427" s="134"/>
      <c r="AU3427" s="141"/>
    </row>
    <row r="3428" spans="31:47" ht="12">
      <c r="AE3428" s="131"/>
      <c r="AF3428" s="132"/>
      <c r="AG3428" s="133"/>
      <c r="AH3428" s="133"/>
      <c r="AI3428" s="133"/>
      <c r="AJ3428" s="133"/>
      <c r="AK3428" s="133"/>
      <c r="AL3428" s="133"/>
      <c r="AM3428" s="133"/>
      <c r="AN3428" s="133"/>
      <c r="AO3428" s="133"/>
      <c r="AP3428" s="133"/>
      <c r="AQ3428" s="133"/>
      <c r="AR3428" s="133"/>
      <c r="AS3428" s="124"/>
      <c r="AT3428" s="134"/>
      <c r="AU3428" s="141"/>
    </row>
    <row r="3429" spans="31:47" ht="12">
      <c r="AE3429" s="131"/>
      <c r="AF3429" s="132"/>
      <c r="AG3429" s="133"/>
      <c r="AH3429" s="133"/>
      <c r="AI3429" s="133"/>
      <c r="AJ3429" s="133"/>
      <c r="AK3429" s="133"/>
      <c r="AL3429" s="133"/>
      <c r="AM3429" s="133"/>
      <c r="AN3429" s="133"/>
      <c r="AO3429" s="133"/>
      <c r="AP3429" s="133"/>
      <c r="AQ3429" s="133"/>
      <c r="AR3429" s="133"/>
      <c r="AS3429" s="124"/>
      <c r="AT3429" s="134"/>
      <c r="AU3429" s="141"/>
    </row>
    <row r="3430" spans="31:47" ht="12">
      <c r="AE3430" s="131"/>
      <c r="AF3430" s="132"/>
      <c r="AG3430" s="133"/>
      <c r="AH3430" s="133"/>
      <c r="AI3430" s="133"/>
      <c r="AJ3430" s="133"/>
      <c r="AK3430" s="133"/>
      <c r="AL3430" s="133"/>
      <c r="AM3430" s="133"/>
      <c r="AN3430" s="133"/>
      <c r="AO3430" s="133"/>
      <c r="AP3430" s="133"/>
      <c r="AQ3430" s="133"/>
      <c r="AR3430" s="133"/>
      <c r="AS3430" s="124"/>
      <c r="AT3430" s="134"/>
      <c r="AU3430" s="141"/>
    </row>
    <row r="3431" spans="31:47" ht="12">
      <c r="AE3431" s="131"/>
      <c r="AF3431" s="132"/>
      <c r="AG3431" s="133"/>
      <c r="AH3431" s="133"/>
      <c r="AI3431" s="133"/>
      <c r="AJ3431" s="133"/>
      <c r="AK3431" s="133"/>
      <c r="AL3431" s="133"/>
      <c r="AM3431" s="133"/>
      <c r="AN3431" s="133"/>
      <c r="AO3431" s="133"/>
      <c r="AP3431" s="133"/>
      <c r="AQ3431" s="133"/>
      <c r="AR3431" s="133"/>
      <c r="AS3431" s="124"/>
      <c r="AT3431" s="134"/>
      <c r="AU3431" s="141"/>
    </row>
    <row r="3432" spans="31:47" ht="12">
      <c r="AE3432" s="131"/>
      <c r="AF3432" s="132"/>
      <c r="AG3432" s="133"/>
      <c r="AH3432" s="133"/>
      <c r="AI3432" s="133"/>
      <c r="AJ3432" s="133"/>
      <c r="AK3432" s="133"/>
      <c r="AL3432" s="133"/>
      <c r="AM3432" s="133"/>
      <c r="AN3432" s="133"/>
      <c r="AO3432" s="133"/>
      <c r="AP3432" s="133"/>
      <c r="AQ3432" s="133"/>
      <c r="AR3432" s="133"/>
      <c r="AS3432" s="124"/>
      <c r="AT3432" s="134"/>
      <c r="AU3432" s="141"/>
    </row>
    <row r="3433" spans="31:47" ht="12">
      <c r="AE3433" s="131"/>
      <c r="AF3433" s="132"/>
      <c r="AG3433" s="133"/>
      <c r="AH3433" s="133"/>
      <c r="AI3433" s="133"/>
      <c r="AJ3433" s="133"/>
      <c r="AK3433" s="133"/>
      <c r="AL3433" s="133"/>
      <c r="AM3433" s="133"/>
      <c r="AN3433" s="133"/>
      <c r="AO3433" s="133"/>
      <c r="AP3433" s="133"/>
      <c r="AQ3433" s="133"/>
      <c r="AR3433" s="133"/>
      <c r="AS3433" s="124"/>
      <c r="AT3433" s="134"/>
      <c r="AU3433" s="141"/>
    </row>
    <row r="3434" spans="31:47" ht="12">
      <c r="AE3434" s="131"/>
      <c r="AF3434" s="132"/>
      <c r="AG3434" s="133"/>
      <c r="AH3434" s="133"/>
      <c r="AI3434" s="133"/>
      <c r="AJ3434" s="133"/>
      <c r="AK3434" s="133"/>
      <c r="AL3434" s="133"/>
      <c r="AM3434" s="133"/>
      <c r="AN3434" s="133"/>
      <c r="AO3434" s="133"/>
      <c r="AP3434" s="133"/>
      <c r="AQ3434" s="133"/>
      <c r="AR3434" s="133"/>
      <c r="AS3434" s="124"/>
      <c r="AT3434" s="134"/>
      <c r="AU3434" s="141"/>
    </row>
    <row r="3435" spans="31:47" ht="12">
      <c r="AE3435" s="131"/>
      <c r="AF3435" s="132"/>
      <c r="AG3435" s="133"/>
      <c r="AH3435" s="133"/>
      <c r="AI3435" s="133"/>
      <c r="AJ3435" s="133"/>
      <c r="AK3435" s="133"/>
      <c r="AL3435" s="133"/>
      <c r="AM3435" s="133"/>
      <c r="AN3435" s="133"/>
      <c r="AO3435" s="133"/>
      <c r="AP3435" s="133"/>
      <c r="AQ3435" s="133"/>
      <c r="AR3435" s="133"/>
      <c r="AS3435" s="124"/>
      <c r="AT3435" s="134"/>
      <c r="AU3435" s="141"/>
    </row>
    <row r="3436" spans="31:47" ht="12">
      <c r="AE3436" s="131"/>
      <c r="AF3436" s="132"/>
      <c r="AG3436" s="133"/>
      <c r="AH3436" s="133"/>
      <c r="AI3436" s="133"/>
      <c r="AJ3436" s="133"/>
      <c r="AK3436" s="133"/>
      <c r="AL3436" s="133"/>
      <c r="AM3436" s="133"/>
      <c r="AN3436" s="133"/>
      <c r="AO3436" s="133"/>
      <c r="AP3436" s="133"/>
      <c r="AQ3436" s="133"/>
      <c r="AR3436" s="133"/>
      <c r="AS3436" s="124"/>
      <c r="AT3436" s="134"/>
      <c r="AU3436" s="141"/>
    </row>
    <row r="3437" spans="31:47" ht="12">
      <c r="AE3437" s="131"/>
      <c r="AF3437" s="132"/>
      <c r="AG3437" s="133"/>
      <c r="AH3437" s="133"/>
      <c r="AI3437" s="133"/>
      <c r="AJ3437" s="133"/>
      <c r="AK3437" s="133"/>
      <c r="AL3437" s="133"/>
      <c r="AM3437" s="133"/>
      <c r="AN3437" s="133"/>
      <c r="AO3437" s="133"/>
      <c r="AP3437" s="133"/>
      <c r="AQ3437" s="133"/>
      <c r="AR3437" s="133"/>
      <c r="AS3437" s="124"/>
      <c r="AT3437" s="134"/>
      <c r="AU3437" s="141"/>
    </row>
    <row r="3438" spans="31:47" ht="12">
      <c r="AE3438" s="131"/>
      <c r="AF3438" s="132"/>
      <c r="AG3438" s="133"/>
      <c r="AH3438" s="133"/>
      <c r="AI3438" s="133"/>
      <c r="AJ3438" s="133"/>
      <c r="AK3438" s="133"/>
      <c r="AL3438" s="133"/>
      <c r="AM3438" s="133"/>
      <c r="AN3438" s="133"/>
      <c r="AO3438" s="133"/>
      <c r="AP3438" s="133"/>
      <c r="AQ3438" s="133"/>
      <c r="AR3438" s="133"/>
      <c r="AS3438" s="124"/>
      <c r="AT3438" s="134"/>
      <c r="AU3438" s="141"/>
    </row>
    <row r="3439" spans="31:47" ht="12">
      <c r="AE3439" s="131"/>
      <c r="AF3439" s="132"/>
      <c r="AG3439" s="133"/>
      <c r="AH3439" s="133"/>
      <c r="AI3439" s="133"/>
      <c r="AJ3439" s="133"/>
      <c r="AK3439" s="133"/>
      <c r="AL3439" s="133"/>
      <c r="AM3439" s="133"/>
      <c r="AN3439" s="133"/>
      <c r="AO3439" s="133"/>
      <c r="AP3439" s="133"/>
      <c r="AQ3439" s="133"/>
      <c r="AR3439" s="133"/>
      <c r="AS3439" s="124"/>
      <c r="AT3439" s="134"/>
      <c r="AU3439" s="141"/>
    </row>
    <row r="3440" spans="31:47" ht="12">
      <c r="AE3440" s="131"/>
      <c r="AF3440" s="132"/>
      <c r="AG3440" s="133"/>
      <c r="AH3440" s="133"/>
      <c r="AI3440" s="133"/>
      <c r="AJ3440" s="133"/>
      <c r="AK3440" s="133"/>
      <c r="AL3440" s="133"/>
      <c r="AM3440" s="133"/>
      <c r="AN3440" s="133"/>
      <c r="AO3440" s="133"/>
      <c r="AP3440" s="133"/>
      <c r="AQ3440" s="133"/>
      <c r="AR3440" s="133"/>
      <c r="AS3440" s="124"/>
      <c r="AT3440" s="134"/>
      <c r="AU3440" s="141"/>
    </row>
    <row r="3441" spans="31:47" ht="12">
      <c r="AE3441" s="131"/>
      <c r="AF3441" s="132"/>
      <c r="AG3441" s="133"/>
      <c r="AH3441" s="133"/>
      <c r="AI3441" s="133"/>
      <c r="AJ3441" s="133"/>
      <c r="AK3441" s="133"/>
      <c r="AL3441" s="133"/>
      <c r="AM3441" s="133"/>
      <c r="AN3441" s="133"/>
      <c r="AO3441" s="133"/>
      <c r="AP3441" s="133"/>
      <c r="AQ3441" s="133"/>
      <c r="AR3441" s="133"/>
      <c r="AS3441" s="124"/>
      <c r="AT3441" s="134"/>
      <c r="AU3441" s="141"/>
    </row>
    <row r="3442" spans="31:47" ht="12">
      <c r="AE3442" s="131"/>
      <c r="AF3442" s="132"/>
      <c r="AG3442" s="133"/>
      <c r="AH3442" s="133"/>
      <c r="AI3442" s="133"/>
      <c r="AJ3442" s="133"/>
      <c r="AK3442" s="133"/>
      <c r="AL3442" s="133"/>
      <c r="AM3442" s="133"/>
      <c r="AN3442" s="133"/>
      <c r="AO3442" s="133"/>
      <c r="AP3442" s="133"/>
      <c r="AQ3442" s="133"/>
      <c r="AR3442" s="133"/>
      <c r="AS3442" s="124"/>
      <c r="AT3442" s="134"/>
      <c r="AU3442" s="141"/>
    </row>
    <row r="3443" spans="31:47" ht="12">
      <c r="AE3443" s="131"/>
      <c r="AF3443" s="132"/>
      <c r="AG3443" s="133"/>
      <c r="AH3443" s="133"/>
      <c r="AI3443" s="133"/>
      <c r="AJ3443" s="133"/>
      <c r="AK3443" s="133"/>
      <c r="AL3443" s="133"/>
      <c r="AM3443" s="133"/>
      <c r="AN3443" s="133"/>
      <c r="AO3443" s="133"/>
      <c r="AP3443" s="133"/>
      <c r="AQ3443" s="133"/>
      <c r="AR3443" s="133"/>
      <c r="AS3443" s="124"/>
      <c r="AT3443" s="134"/>
      <c r="AU3443" s="141"/>
    </row>
    <row r="3444" spans="31:47" ht="12">
      <c r="AE3444" s="131"/>
      <c r="AF3444" s="132"/>
      <c r="AG3444" s="133"/>
      <c r="AH3444" s="133"/>
      <c r="AI3444" s="133"/>
      <c r="AJ3444" s="133"/>
      <c r="AK3444" s="133"/>
      <c r="AL3444" s="133"/>
      <c r="AM3444" s="133"/>
      <c r="AN3444" s="133"/>
      <c r="AO3444" s="133"/>
      <c r="AP3444" s="133"/>
      <c r="AQ3444" s="133"/>
      <c r="AR3444" s="133"/>
      <c r="AS3444" s="124"/>
      <c r="AT3444" s="134"/>
      <c r="AU3444" s="141"/>
    </row>
    <row r="3445" spans="31:47" ht="12">
      <c r="AE3445" s="131"/>
      <c r="AF3445" s="132"/>
      <c r="AG3445" s="133"/>
      <c r="AH3445" s="133"/>
      <c r="AI3445" s="133"/>
      <c r="AJ3445" s="133"/>
      <c r="AK3445" s="133"/>
      <c r="AL3445" s="133"/>
      <c r="AM3445" s="133"/>
      <c r="AN3445" s="133"/>
      <c r="AO3445" s="133"/>
      <c r="AP3445" s="133"/>
      <c r="AQ3445" s="133"/>
      <c r="AR3445" s="133"/>
      <c r="AS3445" s="124"/>
      <c r="AT3445" s="134"/>
      <c r="AU3445" s="141"/>
    </row>
    <row r="3446" spans="31:47" ht="12">
      <c r="AE3446" s="131"/>
      <c r="AF3446" s="132"/>
      <c r="AG3446" s="133"/>
      <c r="AH3446" s="133"/>
      <c r="AI3446" s="133"/>
      <c r="AJ3446" s="133"/>
      <c r="AK3446" s="133"/>
      <c r="AL3446" s="133"/>
      <c r="AM3446" s="133"/>
      <c r="AN3446" s="133"/>
      <c r="AO3446" s="133"/>
      <c r="AP3446" s="133"/>
      <c r="AQ3446" s="133"/>
      <c r="AR3446" s="133"/>
      <c r="AS3446" s="124"/>
      <c r="AT3446" s="134"/>
      <c r="AU3446" s="141"/>
    </row>
    <row r="3447" spans="31:47" ht="12">
      <c r="AE3447" s="131"/>
      <c r="AF3447" s="132"/>
      <c r="AG3447" s="133"/>
      <c r="AH3447" s="133"/>
      <c r="AI3447" s="133"/>
      <c r="AJ3447" s="133"/>
      <c r="AK3447" s="133"/>
      <c r="AL3447" s="133"/>
      <c r="AM3447" s="133"/>
      <c r="AN3447" s="133"/>
      <c r="AO3447" s="133"/>
      <c r="AP3447" s="133"/>
      <c r="AQ3447" s="133"/>
      <c r="AR3447" s="133"/>
      <c r="AS3447" s="124"/>
      <c r="AT3447" s="134"/>
      <c r="AU3447" s="141"/>
    </row>
    <row r="3448" spans="31:47" ht="12">
      <c r="AE3448" s="131"/>
      <c r="AF3448" s="132"/>
      <c r="AG3448" s="133"/>
      <c r="AH3448" s="133"/>
      <c r="AI3448" s="133"/>
      <c r="AJ3448" s="133"/>
      <c r="AK3448" s="133"/>
      <c r="AL3448" s="133"/>
      <c r="AM3448" s="133"/>
      <c r="AN3448" s="133"/>
      <c r="AO3448" s="133"/>
      <c r="AP3448" s="133"/>
      <c r="AQ3448" s="133"/>
      <c r="AR3448" s="133"/>
      <c r="AS3448" s="124"/>
      <c r="AT3448" s="134"/>
      <c r="AU3448" s="141"/>
    </row>
    <row r="3449" spans="31:47" ht="12">
      <c r="AE3449" s="131"/>
      <c r="AF3449" s="132"/>
      <c r="AG3449" s="133"/>
      <c r="AH3449" s="133"/>
      <c r="AI3449" s="133"/>
      <c r="AJ3449" s="133"/>
      <c r="AK3449" s="133"/>
      <c r="AL3449" s="133"/>
      <c r="AM3449" s="133"/>
      <c r="AN3449" s="133"/>
      <c r="AO3449" s="133"/>
      <c r="AP3449" s="133"/>
      <c r="AQ3449" s="133"/>
      <c r="AR3449" s="133"/>
      <c r="AS3449" s="124"/>
      <c r="AT3449" s="134"/>
      <c r="AU3449" s="141"/>
    </row>
    <row r="3450" spans="31:47" ht="12">
      <c r="AE3450" s="131"/>
      <c r="AF3450" s="132"/>
      <c r="AG3450" s="133"/>
      <c r="AH3450" s="133"/>
      <c r="AI3450" s="133"/>
      <c r="AJ3450" s="133"/>
      <c r="AK3450" s="133"/>
      <c r="AL3450" s="133"/>
      <c r="AM3450" s="133"/>
      <c r="AN3450" s="133"/>
      <c r="AO3450" s="133"/>
      <c r="AP3450" s="133"/>
      <c r="AQ3450" s="133"/>
      <c r="AR3450" s="133"/>
      <c r="AS3450" s="124"/>
      <c r="AT3450" s="134"/>
      <c r="AU3450" s="141"/>
    </row>
    <row r="3451" spans="31:47" ht="12">
      <c r="AE3451" s="131"/>
      <c r="AF3451" s="132"/>
      <c r="AG3451" s="133"/>
      <c r="AH3451" s="133"/>
      <c r="AI3451" s="133"/>
      <c r="AJ3451" s="133"/>
      <c r="AK3451" s="133"/>
      <c r="AL3451" s="133"/>
      <c r="AM3451" s="133"/>
      <c r="AN3451" s="133"/>
      <c r="AO3451" s="133"/>
      <c r="AP3451" s="133"/>
      <c r="AQ3451" s="133"/>
      <c r="AR3451" s="133"/>
      <c r="AS3451" s="124"/>
      <c r="AT3451" s="134"/>
      <c r="AU3451" s="141"/>
    </row>
    <row r="3452" spans="31:47" ht="12">
      <c r="AE3452" s="131"/>
      <c r="AF3452" s="132"/>
      <c r="AG3452" s="133"/>
      <c r="AH3452" s="133"/>
      <c r="AI3452" s="133"/>
      <c r="AJ3452" s="133"/>
      <c r="AK3452" s="133"/>
      <c r="AL3452" s="133"/>
      <c r="AM3452" s="133"/>
      <c r="AN3452" s="133"/>
      <c r="AO3452" s="133"/>
      <c r="AP3452" s="133"/>
      <c r="AQ3452" s="133"/>
      <c r="AR3452" s="133"/>
      <c r="AS3452" s="124"/>
      <c r="AT3452" s="134"/>
      <c r="AU3452" s="141"/>
    </row>
    <row r="3453" spans="31:47" ht="12">
      <c r="AE3453" s="131"/>
      <c r="AF3453" s="132"/>
      <c r="AG3453" s="133"/>
      <c r="AH3453" s="133"/>
      <c r="AI3453" s="133"/>
      <c r="AJ3453" s="133"/>
      <c r="AK3453" s="133"/>
      <c r="AL3453" s="133"/>
      <c r="AM3453" s="133"/>
      <c r="AN3453" s="133"/>
      <c r="AO3453" s="133"/>
      <c r="AP3453" s="133"/>
      <c r="AQ3453" s="133"/>
      <c r="AR3453" s="133"/>
      <c r="AS3453" s="124"/>
      <c r="AT3453" s="134"/>
      <c r="AU3453" s="141"/>
    </row>
    <row r="3454" spans="31:47" ht="12">
      <c r="AE3454" s="131"/>
      <c r="AF3454" s="132"/>
      <c r="AG3454" s="133"/>
      <c r="AH3454" s="133"/>
      <c r="AI3454" s="133"/>
      <c r="AJ3454" s="133"/>
      <c r="AK3454" s="133"/>
      <c r="AL3454" s="133"/>
      <c r="AM3454" s="133"/>
      <c r="AN3454" s="133"/>
      <c r="AO3454" s="133"/>
      <c r="AP3454" s="133"/>
      <c r="AQ3454" s="133"/>
      <c r="AR3454" s="133"/>
      <c r="AS3454" s="124"/>
      <c r="AT3454" s="134"/>
      <c r="AU3454" s="141"/>
    </row>
    <row r="3455" spans="31:47" ht="12">
      <c r="AE3455" s="131"/>
      <c r="AF3455" s="132"/>
      <c r="AG3455" s="133"/>
      <c r="AH3455" s="133"/>
      <c r="AI3455" s="133"/>
      <c r="AJ3455" s="133"/>
      <c r="AK3455" s="133"/>
      <c r="AL3455" s="133"/>
      <c r="AM3455" s="133"/>
      <c r="AN3455" s="133"/>
      <c r="AO3455" s="133"/>
      <c r="AP3455" s="133"/>
      <c r="AQ3455" s="133"/>
      <c r="AR3455" s="133"/>
      <c r="AS3455" s="124"/>
      <c r="AT3455" s="134"/>
      <c r="AU3455" s="141"/>
    </row>
    <row r="3456" spans="31:47" ht="12">
      <c r="AE3456" s="131"/>
      <c r="AF3456" s="132"/>
      <c r="AG3456" s="133"/>
      <c r="AH3456" s="133"/>
      <c r="AI3456" s="133"/>
      <c r="AJ3456" s="133"/>
      <c r="AK3456" s="133"/>
      <c r="AL3456" s="133"/>
      <c r="AM3456" s="133"/>
      <c r="AN3456" s="133"/>
      <c r="AO3456" s="133"/>
      <c r="AP3456" s="133"/>
      <c r="AQ3456" s="133"/>
      <c r="AR3456" s="133"/>
      <c r="AS3456" s="124"/>
      <c r="AT3456" s="134"/>
      <c r="AU3456" s="141"/>
    </row>
    <row r="3457" spans="31:47" ht="12">
      <c r="AE3457" s="131"/>
      <c r="AF3457" s="132"/>
      <c r="AG3457" s="133"/>
      <c r="AH3457" s="133"/>
      <c r="AI3457" s="133"/>
      <c r="AJ3457" s="133"/>
      <c r="AK3457" s="133"/>
      <c r="AL3457" s="133"/>
      <c r="AM3457" s="133"/>
      <c r="AN3457" s="133"/>
      <c r="AO3457" s="133"/>
      <c r="AP3457" s="133"/>
      <c r="AQ3457" s="133"/>
      <c r="AR3457" s="133"/>
      <c r="AS3457" s="124"/>
      <c r="AT3457" s="134"/>
      <c r="AU3457" s="141"/>
    </row>
    <row r="3458" spans="31:47" ht="12">
      <c r="AE3458" s="131"/>
      <c r="AF3458" s="132"/>
      <c r="AG3458" s="133"/>
      <c r="AH3458" s="133"/>
      <c r="AI3458" s="133"/>
      <c r="AJ3458" s="133"/>
      <c r="AK3458" s="133"/>
      <c r="AL3458" s="133"/>
      <c r="AM3458" s="133"/>
      <c r="AN3458" s="133"/>
      <c r="AO3458" s="133"/>
      <c r="AP3458" s="133"/>
      <c r="AQ3458" s="133"/>
      <c r="AR3458" s="133"/>
      <c r="AS3458" s="124"/>
      <c r="AT3458" s="134"/>
      <c r="AU3458" s="141"/>
    </row>
    <row r="3459" spans="31:47" ht="12">
      <c r="AE3459" s="131"/>
      <c r="AF3459" s="132"/>
      <c r="AG3459" s="133"/>
      <c r="AH3459" s="133"/>
      <c r="AI3459" s="133"/>
      <c r="AJ3459" s="133"/>
      <c r="AK3459" s="133"/>
      <c r="AL3459" s="133"/>
      <c r="AM3459" s="133"/>
      <c r="AN3459" s="133"/>
      <c r="AO3459" s="133"/>
      <c r="AP3459" s="133"/>
      <c r="AQ3459" s="133"/>
      <c r="AR3459" s="133"/>
      <c r="AS3459" s="124"/>
      <c r="AT3459" s="134"/>
      <c r="AU3459" s="141"/>
    </row>
    <row r="3460" spans="31:47" ht="12">
      <c r="AE3460" s="131"/>
      <c r="AF3460" s="132"/>
      <c r="AG3460" s="133"/>
      <c r="AH3460" s="133"/>
      <c r="AI3460" s="133"/>
      <c r="AJ3460" s="133"/>
      <c r="AK3460" s="133"/>
      <c r="AL3460" s="133"/>
      <c r="AM3460" s="133"/>
      <c r="AN3460" s="133"/>
      <c r="AO3460" s="133"/>
      <c r="AP3460" s="133"/>
      <c r="AQ3460" s="133"/>
      <c r="AR3460" s="133"/>
      <c r="AS3460" s="124"/>
      <c r="AT3460" s="134"/>
      <c r="AU3460" s="141"/>
    </row>
    <row r="3461" spans="31:47" ht="12">
      <c r="AE3461" s="131"/>
      <c r="AF3461" s="132"/>
      <c r="AG3461" s="133"/>
      <c r="AH3461" s="133"/>
      <c r="AI3461" s="133"/>
      <c r="AJ3461" s="133"/>
      <c r="AK3461" s="133"/>
      <c r="AL3461" s="133"/>
      <c r="AM3461" s="133"/>
      <c r="AN3461" s="133"/>
      <c r="AO3461" s="133"/>
      <c r="AP3461" s="133"/>
      <c r="AQ3461" s="133"/>
      <c r="AR3461" s="133"/>
      <c r="AS3461" s="124"/>
      <c r="AT3461" s="134"/>
      <c r="AU3461" s="141"/>
    </row>
    <row r="3462" spans="31:47" ht="12">
      <c r="AE3462" s="131"/>
      <c r="AF3462" s="132"/>
      <c r="AG3462" s="133"/>
      <c r="AH3462" s="133"/>
      <c r="AI3462" s="133"/>
      <c r="AJ3462" s="133"/>
      <c r="AK3462" s="133"/>
      <c r="AL3462" s="133"/>
      <c r="AM3462" s="133"/>
      <c r="AN3462" s="133"/>
      <c r="AO3462" s="133"/>
      <c r="AP3462" s="133"/>
      <c r="AQ3462" s="133"/>
      <c r="AR3462" s="133"/>
      <c r="AS3462" s="124"/>
      <c r="AT3462" s="134"/>
      <c r="AU3462" s="141"/>
    </row>
    <row r="3463" spans="31:47" ht="12">
      <c r="AE3463" s="131"/>
      <c r="AF3463" s="132"/>
      <c r="AG3463" s="133"/>
      <c r="AH3463" s="133"/>
      <c r="AI3463" s="133"/>
      <c r="AJ3463" s="133"/>
      <c r="AK3463" s="133"/>
      <c r="AL3463" s="133"/>
      <c r="AM3463" s="133"/>
      <c r="AN3463" s="133"/>
      <c r="AO3463" s="133"/>
      <c r="AP3463" s="133"/>
      <c r="AQ3463" s="133"/>
      <c r="AR3463" s="133"/>
      <c r="AS3463" s="124"/>
      <c r="AT3463" s="134"/>
      <c r="AU3463" s="141"/>
    </row>
    <row r="3464" spans="31:47" ht="12">
      <c r="AE3464" s="131"/>
      <c r="AF3464" s="132"/>
      <c r="AG3464" s="133"/>
      <c r="AH3464" s="133"/>
      <c r="AI3464" s="133"/>
      <c r="AJ3464" s="133"/>
      <c r="AK3464" s="133"/>
      <c r="AL3464" s="133"/>
      <c r="AM3464" s="133"/>
      <c r="AN3464" s="133"/>
      <c r="AO3464" s="133"/>
      <c r="AP3464" s="133"/>
      <c r="AQ3464" s="133"/>
      <c r="AR3464" s="133"/>
      <c r="AS3464" s="124"/>
      <c r="AT3464" s="134"/>
      <c r="AU3464" s="141"/>
    </row>
    <row r="3465" spans="31:47" ht="12">
      <c r="AE3465" s="131"/>
      <c r="AF3465" s="132"/>
      <c r="AG3465" s="133"/>
      <c r="AH3465" s="133"/>
      <c r="AI3465" s="133"/>
      <c r="AJ3465" s="133"/>
      <c r="AK3465" s="133"/>
      <c r="AL3465" s="133"/>
      <c r="AM3465" s="133"/>
      <c r="AN3465" s="133"/>
      <c r="AO3465" s="133"/>
      <c r="AP3465" s="133"/>
      <c r="AQ3465" s="133"/>
      <c r="AR3465" s="133"/>
      <c r="AS3465" s="124"/>
      <c r="AT3465" s="134"/>
      <c r="AU3465" s="141"/>
    </row>
    <row r="3466" spans="31:47" ht="12">
      <c r="AE3466" s="131"/>
      <c r="AF3466" s="132"/>
      <c r="AG3466" s="133"/>
      <c r="AH3466" s="133"/>
      <c r="AI3466" s="133"/>
      <c r="AJ3466" s="133"/>
      <c r="AK3466" s="133"/>
      <c r="AL3466" s="133"/>
      <c r="AM3466" s="133"/>
      <c r="AN3466" s="133"/>
      <c r="AO3466" s="133"/>
      <c r="AP3466" s="133"/>
      <c r="AQ3466" s="133"/>
      <c r="AR3466" s="133"/>
      <c r="AS3466" s="124"/>
      <c r="AT3466" s="134"/>
      <c r="AU3466" s="141"/>
    </row>
    <row r="3467" spans="31:47" ht="12">
      <c r="AE3467" s="131"/>
      <c r="AF3467" s="132"/>
      <c r="AG3467" s="133"/>
      <c r="AH3467" s="133"/>
      <c r="AI3467" s="133"/>
      <c r="AJ3467" s="133"/>
      <c r="AK3467" s="133"/>
      <c r="AL3467" s="133"/>
      <c r="AM3467" s="133"/>
      <c r="AN3467" s="133"/>
      <c r="AO3467" s="133"/>
      <c r="AP3467" s="133"/>
      <c r="AQ3467" s="133"/>
      <c r="AR3467" s="133"/>
      <c r="AS3467" s="124"/>
      <c r="AT3467" s="134"/>
      <c r="AU3467" s="141"/>
    </row>
    <row r="3468" spans="31:47" ht="12">
      <c r="AE3468" s="131"/>
      <c r="AF3468" s="132"/>
      <c r="AG3468" s="133"/>
      <c r="AH3468" s="133"/>
      <c r="AI3468" s="133"/>
      <c r="AJ3468" s="133"/>
      <c r="AK3468" s="133"/>
      <c r="AL3468" s="133"/>
      <c r="AM3468" s="133"/>
      <c r="AN3468" s="133"/>
      <c r="AO3468" s="133"/>
      <c r="AP3468" s="133"/>
      <c r="AQ3468" s="133"/>
      <c r="AR3468" s="133"/>
      <c r="AS3468" s="124"/>
      <c r="AT3468" s="134"/>
      <c r="AU3468" s="141"/>
    </row>
    <row r="3469" spans="31:47" ht="12">
      <c r="AE3469" s="131"/>
      <c r="AF3469" s="132"/>
      <c r="AG3469" s="133"/>
      <c r="AH3469" s="133"/>
      <c r="AI3469" s="133"/>
      <c r="AJ3469" s="133"/>
      <c r="AK3469" s="133"/>
      <c r="AL3469" s="133"/>
      <c r="AM3469" s="133"/>
      <c r="AN3469" s="133"/>
      <c r="AO3469" s="133"/>
      <c r="AP3469" s="133"/>
      <c r="AQ3469" s="133"/>
      <c r="AR3469" s="133"/>
      <c r="AS3469" s="124"/>
      <c r="AT3469" s="134"/>
      <c r="AU3469" s="141"/>
    </row>
    <row r="3470" spans="31:47" ht="12">
      <c r="AE3470" s="131"/>
      <c r="AF3470" s="132"/>
      <c r="AG3470" s="133"/>
      <c r="AH3470" s="133"/>
      <c r="AI3470" s="133"/>
      <c r="AJ3470" s="133"/>
      <c r="AK3470" s="133"/>
      <c r="AL3470" s="133"/>
      <c r="AM3470" s="133"/>
      <c r="AN3470" s="133"/>
      <c r="AO3470" s="133"/>
      <c r="AP3470" s="133"/>
      <c r="AQ3470" s="133"/>
      <c r="AR3470" s="133"/>
      <c r="AS3470" s="124"/>
      <c r="AT3470" s="134"/>
      <c r="AU3470" s="141"/>
    </row>
    <row r="3471" spans="31:47" ht="12">
      <c r="AE3471" s="131"/>
      <c r="AF3471" s="132"/>
      <c r="AG3471" s="133"/>
      <c r="AH3471" s="133"/>
      <c r="AI3471" s="133"/>
      <c r="AJ3471" s="133"/>
      <c r="AK3471" s="133"/>
      <c r="AL3471" s="133"/>
      <c r="AM3471" s="133"/>
      <c r="AN3471" s="133"/>
      <c r="AO3471" s="133"/>
      <c r="AP3471" s="133"/>
      <c r="AQ3471" s="133"/>
      <c r="AR3471" s="133"/>
      <c r="AS3471" s="124"/>
      <c r="AT3471" s="134"/>
      <c r="AU3471" s="141"/>
    </row>
    <row r="3472" spans="31:47" ht="12">
      <c r="AE3472" s="131"/>
      <c r="AF3472" s="132"/>
      <c r="AG3472" s="133"/>
      <c r="AH3472" s="133"/>
      <c r="AI3472" s="133"/>
      <c r="AJ3472" s="133"/>
      <c r="AK3472" s="133"/>
      <c r="AL3472" s="133"/>
      <c r="AM3472" s="133"/>
      <c r="AN3472" s="133"/>
      <c r="AO3472" s="133"/>
      <c r="AP3472" s="133"/>
      <c r="AQ3472" s="133"/>
      <c r="AR3472" s="133"/>
      <c r="AS3472" s="124"/>
      <c r="AT3472" s="134"/>
      <c r="AU3472" s="141"/>
    </row>
    <row r="3473" spans="31:47" ht="12">
      <c r="AE3473" s="131"/>
      <c r="AF3473" s="132"/>
      <c r="AG3473" s="133"/>
      <c r="AH3473" s="133"/>
      <c r="AI3473" s="133"/>
      <c r="AJ3473" s="133"/>
      <c r="AK3473" s="133"/>
      <c r="AL3473" s="133"/>
      <c r="AM3473" s="133"/>
      <c r="AN3473" s="133"/>
      <c r="AO3473" s="133"/>
      <c r="AP3473" s="133"/>
      <c r="AQ3473" s="133"/>
      <c r="AR3473" s="133"/>
      <c r="AS3473" s="124"/>
      <c r="AT3473" s="134"/>
      <c r="AU3473" s="141"/>
    </row>
    <row r="3474" spans="31:47" ht="12">
      <c r="AE3474" s="131"/>
      <c r="AF3474" s="132"/>
      <c r="AG3474" s="133"/>
      <c r="AH3474" s="133"/>
      <c r="AI3474" s="133"/>
      <c r="AJ3474" s="133"/>
      <c r="AK3474" s="133"/>
      <c r="AL3474" s="133"/>
      <c r="AM3474" s="133"/>
      <c r="AN3474" s="133"/>
      <c r="AO3474" s="133"/>
      <c r="AP3474" s="133"/>
      <c r="AQ3474" s="133"/>
      <c r="AR3474" s="133"/>
      <c r="AS3474" s="124"/>
      <c r="AT3474" s="134"/>
      <c r="AU3474" s="141"/>
    </row>
    <row r="3475" spans="31:47" ht="12">
      <c r="AE3475" s="131"/>
      <c r="AF3475" s="132"/>
      <c r="AG3475" s="133"/>
      <c r="AH3475" s="133"/>
      <c r="AI3475" s="133"/>
      <c r="AJ3475" s="133"/>
      <c r="AK3475" s="133"/>
      <c r="AL3475" s="133"/>
      <c r="AM3475" s="133"/>
      <c r="AN3475" s="133"/>
      <c r="AO3475" s="133"/>
      <c r="AP3475" s="133"/>
      <c r="AQ3475" s="133"/>
      <c r="AR3475" s="133"/>
      <c r="AS3475" s="124"/>
      <c r="AT3475" s="134"/>
      <c r="AU3475" s="141"/>
    </row>
    <row r="3476" spans="31:47" ht="12">
      <c r="AE3476" s="131"/>
      <c r="AF3476" s="132"/>
      <c r="AG3476" s="133"/>
      <c r="AH3476" s="133"/>
      <c r="AI3476" s="133"/>
      <c r="AJ3476" s="133"/>
      <c r="AK3476" s="133"/>
      <c r="AL3476" s="133"/>
      <c r="AM3476" s="133"/>
      <c r="AN3476" s="133"/>
      <c r="AO3476" s="133"/>
      <c r="AP3476" s="133"/>
      <c r="AQ3476" s="133"/>
      <c r="AR3476" s="133"/>
      <c r="AS3476" s="124"/>
      <c r="AT3476" s="134"/>
      <c r="AU3476" s="141"/>
    </row>
    <row r="3477" spans="31:47" ht="12">
      <c r="AE3477" s="131"/>
      <c r="AF3477" s="132"/>
      <c r="AG3477" s="133"/>
      <c r="AH3477" s="133"/>
      <c r="AI3477" s="133"/>
      <c r="AJ3477" s="133"/>
      <c r="AK3477" s="133"/>
      <c r="AL3477" s="133"/>
      <c r="AM3477" s="133"/>
      <c r="AN3477" s="133"/>
      <c r="AO3477" s="133"/>
      <c r="AP3477" s="133"/>
      <c r="AQ3477" s="133"/>
      <c r="AR3477" s="133"/>
      <c r="AS3477" s="124"/>
      <c r="AT3477" s="134"/>
      <c r="AU3477" s="141"/>
    </row>
    <row r="3478" spans="31:47" ht="12">
      <c r="AE3478" s="131"/>
      <c r="AF3478" s="132"/>
      <c r="AG3478" s="133"/>
      <c r="AH3478" s="133"/>
      <c r="AI3478" s="133"/>
      <c r="AJ3478" s="133"/>
      <c r="AK3478" s="133"/>
      <c r="AL3478" s="133"/>
      <c r="AM3478" s="133"/>
      <c r="AN3478" s="133"/>
      <c r="AO3478" s="133"/>
      <c r="AP3478" s="133"/>
      <c r="AQ3478" s="133"/>
      <c r="AR3478" s="133"/>
      <c r="AS3478" s="124"/>
      <c r="AT3478" s="134"/>
      <c r="AU3478" s="141"/>
    </row>
    <row r="3479" spans="31:47" ht="12">
      <c r="AE3479" s="131"/>
      <c r="AF3479" s="132"/>
      <c r="AG3479" s="133"/>
      <c r="AH3479" s="133"/>
      <c r="AI3479" s="133"/>
      <c r="AJ3479" s="133"/>
      <c r="AK3479" s="133"/>
      <c r="AL3479" s="133"/>
      <c r="AM3479" s="133"/>
      <c r="AN3479" s="133"/>
      <c r="AO3479" s="133"/>
      <c r="AP3479" s="133"/>
      <c r="AQ3479" s="133"/>
      <c r="AR3479" s="133"/>
      <c r="AS3479" s="124"/>
      <c r="AT3479" s="134"/>
      <c r="AU3479" s="141"/>
    </row>
    <row r="3480" spans="31:47" ht="12">
      <c r="AE3480" s="131"/>
      <c r="AF3480" s="132"/>
      <c r="AG3480" s="133"/>
      <c r="AH3480" s="133"/>
      <c r="AI3480" s="133"/>
      <c r="AJ3480" s="133"/>
      <c r="AK3480" s="133"/>
      <c r="AL3480" s="133"/>
      <c r="AM3480" s="133"/>
      <c r="AN3480" s="133"/>
      <c r="AO3480" s="133"/>
      <c r="AP3480" s="133"/>
      <c r="AQ3480" s="133"/>
      <c r="AR3480" s="133"/>
      <c r="AS3480" s="124"/>
      <c r="AT3480" s="134"/>
      <c r="AU3480" s="141"/>
    </row>
    <row r="3481" spans="31:47" ht="12">
      <c r="AE3481" s="131"/>
      <c r="AF3481" s="132"/>
      <c r="AG3481" s="133"/>
      <c r="AH3481" s="133"/>
      <c r="AI3481" s="133"/>
      <c r="AJ3481" s="133"/>
      <c r="AK3481" s="133"/>
      <c r="AL3481" s="133"/>
      <c r="AM3481" s="133"/>
      <c r="AN3481" s="133"/>
      <c r="AO3481" s="133"/>
      <c r="AP3481" s="133"/>
      <c r="AQ3481" s="133"/>
      <c r="AR3481" s="133"/>
      <c r="AS3481" s="124"/>
      <c r="AT3481" s="134"/>
      <c r="AU3481" s="141"/>
    </row>
    <row r="3482" spans="31:47" ht="12">
      <c r="AE3482" s="131"/>
      <c r="AF3482" s="132"/>
      <c r="AG3482" s="133"/>
      <c r="AH3482" s="133"/>
      <c r="AI3482" s="133"/>
      <c r="AJ3482" s="133"/>
      <c r="AK3482" s="133"/>
      <c r="AL3482" s="133"/>
      <c r="AM3482" s="133"/>
      <c r="AN3482" s="133"/>
      <c r="AO3482" s="133"/>
      <c r="AP3482" s="133"/>
      <c r="AQ3482" s="133"/>
      <c r="AR3482" s="133"/>
      <c r="AS3482" s="124"/>
      <c r="AT3482" s="134"/>
      <c r="AU3482" s="141"/>
    </row>
    <row r="3483" spans="31:47" ht="12">
      <c r="AE3483" s="131"/>
      <c r="AF3483" s="132"/>
      <c r="AG3483" s="133"/>
      <c r="AH3483" s="133"/>
      <c r="AI3483" s="133"/>
      <c r="AJ3483" s="133"/>
      <c r="AK3483" s="133"/>
      <c r="AL3483" s="133"/>
      <c r="AM3483" s="133"/>
      <c r="AN3483" s="133"/>
      <c r="AO3483" s="133"/>
      <c r="AP3483" s="133"/>
      <c r="AQ3483" s="133"/>
      <c r="AR3483" s="133"/>
      <c r="AS3483" s="124"/>
      <c r="AT3483" s="134"/>
      <c r="AU3483" s="141"/>
    </row>
    <row r="3484" spans="31:47" ht="12">
      <c r="AE3484" s="131"/>
      <c r="AF3484" s="132"/>
      <c r="AG3484" s="133"/>
      <c r="AH3484" s="133"/>
      <c r="AI3484" s="133"/>
      <c r="AJ3484" s="133"/>
      <c r="AK3484" s="133"/>
      <c r="AL3484" s="133"/>
      <c r="AM3484" s="133"/>
      <c r="AN3484" s="133"/>
      <c r="AO3484" s="133"/>
      <c r="AP3484" s="133"/>
      <c r="AQ3484" s="133"/>
      <c r="AR3484" s="133"/>
      <c r="AS3484" s="124"/>
      <c r="AT3484" s="134"/>
      <c r="AU3484" s="141"/>
    </row>
    <row r="3485" spans="31:47" ht="12">
      <c r="AE3485" s="131"/>
      <c r="AF3485" s="132"/>
      <c r="AG3485" s="133"/>
      <c r="AH3485" s="133"/>
      <c r="AI3485" s="133"/>
      <c r="AJ3485" s="133"/>
      <c r="AK3485" s="133"/>
      <c r="AL3485" s="133"/>
      <c r="AM3485" s="133"/>
      <c r="AN3485" s="133"/>
      <c r="AO3485" s="133"/>
      <c r="AP3485" s="133"/>
      <c r="AQ3485" s="133"/>
      <c r="AR3485" s="133"/>
      <c r="AS3485" s="124"/>
      <c r="AT3485" s="134"/>
      <c r="AU3485" s="141"/>
    </row>
    <row r="3486" spans="31:47" ht="12">
      <c r="AE3486" s="131"/>
      <c r="AF3486" s="132"/>
      <c r="AG3486" s="133"/>
      <c r="AH3486" s="133"/>
      <c r="AI3486" s="133"/>
      <c r="AJ3486" s="133"/>
      <c r="AK3486" s="133"/>
      <c r="AL3486" s="133"/>
      <c r="AM3486" s="133"/>
      <c r="AN3486" s="133"/>
      <c r="AO3486" s="133"/>
      <c r="AP3486" s="133"/>
      <c r="AQ3486" s="133"/>
      <c r="AR3486" s="133"/>
      <c r="AS3486" s="124"/>
      <c r="AT3486" s="134"/>
      <c r="AU3486" s="141"/>
    </row>
    <row r="3487" spans="31:47" ht="12">
      <c r="AE3487" s="131"/>
      <c r="AF3487" s="132"/>
      <c r="AG3487" s="133"/>
      <c r="AH3487" s="133"/>
      <c r="AI3487" s="133"/>
      <c r="AJ3487" s="133"/>
      <c r="AK3487" s="133"/>
      <c r="AL3487" s="133"/>
      <c r="AM3487" s="133"/>
      <c r="AN3487" s="133"/>
      <c r="AO3487" s="133"/>
      <c r="AP3487" s="133"/>
      <c r="AQ3487" s="133"/>
      <c r="AR3487" s="133"/>
      <c r="AS3487" s="124"/>
      <c r="AT3487" s="134"/>
      <c r="AU3487" s="141"/>
    </row>
    <row r="3488" spans="31:47" ht="12">
      <c r="AE3488" s="131"/>
      <c r="AF3488" s="132"/>
      <c r="AG3488" s="133"/>
      <c r="AH3488" s="133"/>
      <c r="AI3488" s="133"/>
      <c r="AJ3488" s="133"/>
      <c r="AK3488" s="133"/>
      <c r="AL3488" s="133"/>
      <c r="AM3488" s="133"/>
      <c r="AN3488" s="133"/>
      <c r="AO3488" s="133"/>
      <c r="AP3488" s="133"/>
      <c r="AQ3488" s="133"/>
      <c r="AR3488" s="133"/>
      <c r="AS3488" s="124"/>
      <c r="AT3488" s="134"/>
      <c r="AU3488" s="141"/>
    </row>
    <row r="3489" spans="31:47" ht="12">
      <c r="AE3489" s="131"/>
      <c r="AF3489" s="132"/>
      <c r="AG3489" s="133"/>
      <c r="AH3489" s="133"/>
      <c r="AI3489" s="133"/>
      <c r="AJ3489" s="133"/>
      <c r="AK3489" s="133"/>
      <c r="AL3489" s="133"/>
      <c r="AM3489" s="133"/>
      <c r="AN3489" s="133"/>
      <c r="AO3489" s="133"/>
      <c r="AP3489" s="133"/>
      <c r="AQ3489" s="133"/>
      <c r="AR3489" s="133"/>
      <c r="AS3489" s="124"/>
      <c r="AT3489" s="134"/>
      <c r="AU3489" s="141"/>
    </row>
    <row r="3490" spans="31:47" ht="12">
      <c r="AE3490" s="131"/>
      <c r="AF3490" s="132"/>
      <c r="AG3490" s="133"/>
      <c r="AH3490" s="133"/>
      <c r="AI3490" s="133"/>
      <c r="AJ3490" s="133"/>
      <c r="AK3490" s="133"/>
      <c r="AL3490" s="133"/>
      <c r="AM3490" s="133"/>
      <c r="AN3490" s="133"/>
      <c r="AO3490" s="133"/>
      <c r="AP3490" s="133"/>
      <c r="AQ3490" s="133"/>
      <c r="AR3490" s="133"/>
      <c r="AS3490" s="124"/>
      <c r="AT3490" s="134"/>
      <c r="AU3490" s="141"/>
    </row>
    <row r="3491" spans="31:47" ht="12">
      <c r="AE3491" s="131"/>
      <c r="AF3491" s="132"/>
      <c r="AG3491" s="133"/>
      <c r="AH3491" s="133"/>
      <c r="AI3491" s="133"/>
      <c r="AJ3491" s="133"/>
      <c r="AK3491" s="133"/>
      <c r="AL3491" s="133"/>
      <c r="AM3491" s="133"/>
      <c r="AN3491" s="133"/>
      <c r="AO3491" s="133"/>
      <c r="AP3491" s="133"/>
      <c r="AQ3491" s="133"/>
      <c r="AR3491" s="133"/>
      <c r="AS3491" s="124"/>
      <c r="AT3491" s="134"/>
      <c r="AU3491" s="141"/>
    </row>
    <row r="3492" spans="31:47" ht="12">
      <c r="AE3492" s="131"/>
      <c r="AF3492" s="132"/>
      <c r="AG3492" s="133"/>
      <c r="AH3492" s="133"/>
      <c r="AI3492" s="133"/>
      <c r="AJ3492" s="133"/>
      <c r="AK3492" s="133"/>
      <c r="AL3492" s="133"/>
      <c r="AM3492" s="133"/>
      <c r="AN3492" s="133"/>
      <c r="AO3492" s="133"/>
      <c r="AP3492" s="133"/>
      <c r="AQ3492" s="133"/>
      <c r="AR3492" s="133"/>
      <c r="AS3492" s="124"/>
      <c r="AT3492" s="134"/>
      <c r="AU3492" s="141"/>
    </row>
    <row r="3493" spans="31:47" ht="12">
      <c r="AE3493" s="131"/>
      <c r="AF3493" s="132"/>
      <c r="AG3493" s="133"/>
      <c r="AH3493" s="133"/>
      <c r="AI3493" s="133"/>
      <c r="AJ3493" s="133"/>
      <c r="AK3493" s="133"/>
      <c r="AL3493" s="133"/>
      <c r="AM3493" s="133"/>
      <c r="AN3493" s="133"/>
      <c r="AO3493" s="133"/>
      <c r="AP3493" s="133"/>
      <c r="AQ3493" s="133"/>
      <c r="AR3493" s="133"/>
      <c r="AS3493" s="124"/>
      <c r="AT3493" s="134"/>
      <c r="AU3493" s="141"/>
    </row>
    <row r="3494" spans="31:47" ht="12">
      <c r="AE3494" s="131"/>
      <c r="AF3494" s="132"/>
      <c r="AG3494" s="133"/>
      <c r="AH3494" s="133"/>
      <c r="AI3494" s="133"/>
      <c r="AJ3494" s="133"/>
      <c r="AK3494" s="133"/>
      <c r="AL3494" s="133"/>
      <c r="AM3494" s="133"/>
      <c r="AN3494" s="133"/>
      <c r="AO3494" s="133"/>
      <c r="AP3494" s="133"/>
      <c r="AQ3494" s="133"/>
      <c r="AR3494" s="133"/>
      <c r="AS3494" s="124"/>
      <c r="AT3494" s="134"/>
      <c r="AU3494" s="141"/>
    </row>
    <row r="3495" spans="31:47" ht="12">
      <c r="AE3495" s="131"/>
      <c r="AF3495" s="132"/>
      <c r="AG3495" s="133"/>
      <c r="AH3495" s="133"/>
      <c r="AI3495" s="133"/>
      <c r="AJ3495" s="133"/>
      <c r="AK3495" s="133"/>
      <c r="AL3495" s="133"/>
      <c r="AM3495" s="133"/>
      <c r="AN3495" s="133"/>
      <c r="AO3495" s="133"/>
      <c r="AP3495" s="133"/>
      <c r="AQ3495" s="133"/>
      <c r="AR3495" s="133"/>
      <c r="AS3495" s="124"/>
      <c r="AT3495" s="134"/>
      <c r="AU3495" s="141"/>
    </row>
    <row r="3496" spans="31:47" ht="12">
      <c r="AE3496" s="131"/>
      <c r="AF3496" s="132"/>
      <c r="AG3496" s="133"/>
      <c r="AH3496" s="133"/>
      <c r="AI3496" s="133"/>
      <c r="AJ3496" s="133"/>
      <c r="AK3496" s="133"/>
      <c r="AL3496" s="133"/>
      <c r="AM3496" s="133"/>
      <c r="AN3496" s="133"/>
      <c r="AO3496" s="133"/>
      <c r="AP3496" s="133"/>
      <c r="AQ3496" s="133"/>
      <c r="AR3496" s="133"/>
      <c r="AS3496" s="124"/>
      <c r="AT3496" s="134"/>
      <c r="AU3496" s="141"/>
    </row>
    <row r="3497" spans="31:47" ht="12">
      <c r="AE3497" s="131"/>
      <c r="AF3497" s="132"/>
      <c r="AG3497" s="133"/>
      <c r="AH3497" s="133"/>
      <c r="AI3497" s="133"/>
      <c r="AJ3497" s="133"/>
      <c r="AK3497" s="133"/>
      <c r="AL3497" s="133"/>
      <c r="AM3497" s="133"/>
      <c r="AN3497" s="133"/>
      <c r="AO3497" s="133"/>
      <c r="AP3497" s="133"/>
      <c r="AQ3497" s="133"/>
      <c r="AR3497" s="133"/>
      <c r="AS3497" s="124"/>
      <c r="AT3497" s="134"/>
      <c r="AU3497" s="141"/>
    </row>
    <row r="3498" spans="31:47" ht="12">
      <c r="AE3498" s="131"/>
      <c r="AF3498" s="132"/>
      <c r="AG3498" s="133"/>
      <c r="AH3498" s="133"/>
      <c r="AI3498" s="133"/>
      <c r="AJ3498" s="133"/>
      <c r="AK3498" s="133"/>
      <c r="AL3498" s="133"/>
      <c r="AM3498" s="133"/>
      <c r="AN3498" s="133"/>
      <c r="AO3498" s="133"/>
      <c r="AP3498" s="133"/>
      <c r="AQ3498" s="133"/>
      <c r="AR3498" s="133"/>
      <c r="AS3498" s="124"/>
      <c r="AT3498" s="134"/>
      <c r="AU3498" s="141"/>
    </row>
    <row r="3499" spans="31:47" ht="12">
      <c r="AE3499" s="131"/>
      <c r="AF3499" s="132"/>
      <c r="AG3499" s="133"/>
      <c r="AH3499" s="133"/>
      <c r="AI3499" s="133"/>
      <c r="AJ3499" s="133"/>
      <c r="AK3499" s="133"/>
      <c r="AL3499" s="133"/>
      <c r="AM3499" s="133"/>
      <c r="AN3499" s="133"/>
      <c r="AO3499" s="133"/>
      <c r="AP3499" s="133"/>
      <c r="AQ3499" s="133"/>
      <c r="AR3499" s="133"/>
      <c r="AS3499" s="124"/>
      <c r="AT3499" s="134"/>
      <c r="AU3499" s="141"/>
    </row>
    <row r="3500" spans="31:47" ht="12">
      <c r="AE3500" s="131"/>
      <c r="AF3500" s="132"/>
      <c r="AG3500" s="133"/>
      <c r="AH3500" s="133"/>
      <c r="AI3500" s="133"/>
      <c r="AJ3500" s="133"/>
      <c r="AK3500" s="133"/>
      <c r="AL3500" s="133"/>
      <c r="AM3500" s="133"/>
      <c r="AN3500" s="133"/>
      <c r="AO3500" s="133"/>
      <c r="AP3500" s="133"/>
      <c r="AQ3500" s="133"/>
      <c r="AR3500" s="133"/>
      <c r="AS3500" s="124"/>
      <c r="AT3500" s="134"/>
      <c r="AU3500" s="141"/>
    </row>
    <row r="3501" spans="31:47" ht="12">
      <c r="AE3501" s="131"/>
      <c r="AF3501" s="132"/>
      <c r="AG3501" s="133"/>
      <c r="AH3501" s="133"/>
      <c r="AI3501" s="133"/>
      <c r="AJ3501" s="133"/>
      <c r="AK3501" s="133"/>
      <c r="AL3501" s="133"/>
      <c r="AM3501" s="133"/>
      <c r="AN3501" s="133"/>
      <c r="AO3501" s="133"/>
      <c r="AP3501" s="133"/>
      <c r="AQ3501" s="133"/>
      <c r="AR3501" s="133"/>
      <c r="AS3501" s="124"/>
      <c r="AT3501" s="134"/>
      <c r="AU3501" s="141"/>
    </row>
    <row r="3502" spans="31:47" ht="12">
      <c r="AE3502" s="131"/>
      <c r="AF3502" s="132"/>
      <c r="AG3502" s="133"/>
      <c r="AH3502" s="133"/>
      <c r="AI3502" s="133"/>
      <c r="AJ3502" s="133"/>
      <c r="AK3502" s="133"/>
      <c r="AL3502" s="133"/>
      <c r="AM3502" s="133"/>
      <c r="AN3502" s="133"/>
      <c r="AO3502" s="133"/>
      <c r="AP3502" s="133"/>
      <c r="AQ3502" s="133"/>
      <c r="AR3502" s="133"/>
      <c r="AS3502" s="124"/>
      <c r="AT3502" s="134"/>
      <c r="AU3502" s="141"/>
    </row>
    <row r="3503" spans="31:47" ht="12">
      <c r="AE3503" s="131"/>
      <c r="AF3503" s="132"/>
      <c r="AG3503" s="133"/>
      <c r="AH3503" s="133"/>
      <c r="AI3503" s="133"/>
      <c r="AJ3503" s="133"/>
      <c r="AK3503" s="133"/>
      <c r="AL3503" s="133"/>
      <c r="AM3503" s="133"/>
      <c r="AN3503" s="133"/>
      <c r="AO3503" s="133"/>
      <c r="AP3503" s="133"/>
      <c r="AQ3503" s="133"/>
      <c r="AR3503" s="133"/>
      <c r="AS3503" s="124"/>
      <c r="AT3503" s="134"/>
      <c r="AU3503" s="141"/>
    </row>
    <row r="3504" spans="31:47" ht="12">
      <c r="AE3504" s="131"/>
      <c r="AF3504" s="132"/>
      <c r="AG3504" s="133"/>
      <c r="AH3504" s="133"/>
      <c r="AI3504" s="133"/>
      <c r="AJ3504" s="133"/>
      <c r="AK3504" s="133"/>
      <c r="AL3504" s="133"/>
      <c r="AM3504" s="133"/>
      <c r="AN3504" s="133"/>
      <c r="AO3504" s="133"/>
      <c r="AP3504" s="133"/>
      <c r="AQ3504" s="133"/>
      <c r="AR3504" s="133"/>
      <c r="AS3504" s="124"/>
      <c r="AT3504" s="134"/>
      <c r="AU3504" s="141"/>
    </row>
    <row r="3505" spans="31:47" ht="12">
      <c r="AE3505" s="131"/>
      <c r="AF3505" s="132"/>
      <c r="AG3505" s="133"/>
      <c r="AH3505" s="133"/>
      <c r="AI3505" s="133"/>
      <c r="AJ3505" s="133"/>
      <c r="AK3505" s="133"/>
      <c r="AL3505" s="133"/>
      <c r="AM3505" s="133"/>
      <c r="AN3505" s="133"/>
      <c r="AO3505" s="133"/>
      <c r="AP3505" s="133"/>
      <c r="AQ3505" s="133"/>
      <c r="AR3505" s="133"/>
      <c r="AS3505" s="124"/>
      <c r="AT3505" s="134"/>
      <c r="AU3505" s="141"/>
    </row>
    <row r="3506" spans="31:47" ht="12">
      <c r="AE3506" s="131"/>
      <c r="AF3506" s="132"/>
      <c r="AG3506" s="133"/>
      <c r="AH3506" s="133"/>
      <c r="AI3506" s="133"/>
      <c r="AJ3506" s="133"/>
      <c r="AK3506" s="133"/>
      <c r="AL3506" s="133"/>
      <c r="AM3506" s="133"/>
      <c r="AN3506" s="133"/>
      <c r="AO3506" s="133"/>
      <c r="AP3506" s="133"/>
      <c r="AQ3506" s="133"/>
      <c r="AR3506" s="133"/>
      <c r="AS3506" s="124"/>
      <c r="AT3506" s="134"/>
      <c r="AU3506" s="141"/>
    </row>
    <row r="3507" spans="31:47" ht="12">
      <c r="AE3507" s="131"/>
      <c r="AF3507" s="132"/>
      <c r="AG3507" s="133"/>
      <c r="AH3507" s="133"/>
      <c r="AI3507" s="133"/>
      <c r="AJ3507" s="133"/>
      <c r="AK3507" s="133"/>
      <c r="AL3507" s="133"/>
      <c r="AM3507" s="133"/>
      <c r="AN3507" s="133"/>
      <c r="AO3507" s="133"/>
      <c r="AP3507" s="133"/>
      <c r="AQ3507" s="133"/>
      <c r="AR3507" s="133"/>
      <c r="AS3507" s="124"/>
      <c r="AT3507" s="134"/>
      <c r="AU3507" s="141"/>
    </row>
    <row r="3508" spans="31:47" ht="12">
      <c r="AE3508" s="131"/>
      <c r="AF3508" s="132"/>
      <c r="AG3508" s="133"/>
      <c r="AH3508" s="133"/>
      <c r="AI3508" s="133"/>
      <c r="AJ3508" s="133"/>
      <c r="AK3508" s="133"/>
      <c r="AL3508" s="133"/>
      <c r="AM3508" s="133"/>
      <c r="AN3508" s="133"/>
      <c r="AO3508" s="133"/>
      <c r="AP3508" s="133"/>
      <c r="AQ3508" s="133"/>
      <c r="AR3508" s="133"/>
      <c r="AS3508" s="124"/>
      <c r="AT3508" s="134"/>
      <c r="AU3508" s="141"/>
    </row>
    <row r="3509" spans="31:47" ht="12">
      <c r="AE3509" s="131"/>
      <c r="AF3509" s="132"/>
      <c r="AG3509" s="133"/>
      <c r="AH3509" s="133"/>
      <c r="AI3509" s="133"/>
      <c r="AJ3509" s="133"/>
      <c r="AK3509" s="133"/>
      <c r="AL3509" s="133"/>
      <c r="AM3509" s="133"/>
      <c r="AN3509" s="133"/>
      <c r="AO3509" s="133"/>
      <c r="AP3509" s="133"/>
      <c r="AQ3509" s="133"/>
      <c r="AR3509" s="133"/>
      <c r="AS3509" s="124"/>
      <c r="AT3509" s="134"/>
      <c r="AU3509" s="141"/>
    </row>
    <row r="3510" spans="31:47" ht="12">
      <c r="AE3510" s="131"/>
      <c r="AF3510" s="132"/>
      <c r="AG3510" s="133"/>
      <c r="AH3510" s="133"/>
      <c r="AI3510" s="133"/>
      <c r="AJ3510" s="133"/>
      <c r="AK3510" s="133"/>
      <c r="AL3510" s="133"/>
      <c r="AM3510" s="133"/>
      <c r="AN3510" s="133"/>
      <c r="AO3510" s="133"/>
      <c r="AP3510" s="133"/>
      <c r="AQ3510" s="133"/>
      <c r="AR3510" s="133"/>
      <c r="AS3510" s="124"/>
      <c r="AT3510" s="134"/>
      <c r="AU3510" s="141"/>
    </row>
    <row r="3511" spans="31:47" ht="12">
      <c r="AE3511" s="131"/>
      <c r="AF3511" s="132"/>
      <c r="AG3511" s="133"/>
      <c r="AH3511" s="133"/>
      <c r="AI3511" s="133"/>
      <c r="AJ3511" s="133"/>
      <c r="AK3511" s="133"/>
      <c r="AL3511" s="133"/>
      <c r="AM3511" s="133"/>
      <c r="AN3511" s="133"/>
      <c r="AO3511" s="133"/>
      <c r="AP3511" s="133"/>
      <c r="AQ3511" s="133"/>
      <c r="AR3511" s="133"/>
      <c r="AS3511" s="124"/>
      <c r="AT3511" s="134"/>
      <c r="AU3511" s="141"/>
    </row>
    <row r="3512" spans="31:47" ht="12">
      <c r="AE3512" s="131"/>
      <c r="AF3512" s="132"/>
      <c r="AG3512" s="133"/>
      <c r="AH3512" s="133"/>
      <c r="AI3512" s="133"/>
      <c r="AJ3512" s="133"/>
      <c r="AK3512" s="133"/>
      <c r="AL3512" s="133"/>
      <c r="AM3512" s="133"/>
      <c r="AN3512" s="133"/>
      <c r="AO3512" s="133"/>
      <c r="AP3512" s="133"/>
      <c r="AQ3512" s="133"/>
      <c r="AR3512" s="133"/>
      <c r="AS3512" s="124"/>
      <c r="AT3512" s="134"/>
      <c r="AU3512" s="141"/>
    </row>
    <row r="3513" spans="31:47" ht="12">
      <c r="AE3513" s="131"/>
      <c r="AF3513" s="132"/>
      <c r="AG3513" s="133"/>
      <c r="AH3513" s="133"/>
      <c r="AI3513" s="133"/>
      <c r="AJ3513" s="133"/>
      <c r="AK3513" s="133"/>
      <c r="AL3513" s="133"/>
      <c r="AM3513" s="133"/>
      <c r="AN3513" s="133"/>
      <c r="AO3513" s="133"/>
      <c r="AP3513" s="133"/>
      <c r="AQ3513" s="133"/>
      <c r="AR3513" s="133"/>
      <c r="AS3513" s="124"/>
      <c r="AT3513" s="134"/>
      <c r="AU3513" s="141"/>
    </row>
    <row r="3514" spans="31:47" ht="12">
      <c r="AE3514" s="131"/>
      <c r="AF3514" s="132"/>
      <c r="AG3514" s="133"/>
      <c r="AH3514" s="133"/>
      <c r="AI3514" s="133"/>
      <c r="AJ3514" s="133"/>
      <c r="AK3514" s="133"/>
      <c r="AL3514" s="133"/>
      <c r="AM3514" s="133"/>
      <c r="AN3514" s="133"/>
      <c r="AO3514" s="133"/>
      <c r="AP3514" s="133"/>
      <c r="AQ3514" s="133"/>
      <c r="AR3514" s="133"/>
      <c r="AS3514" s="124"/>
      <c r="AT3514" s="134"/>
      <c r="AU3514" s="141"/>
    </row>
    <row r="3515" spans="31:47" ht="12">
      <c r="AE3515" s="131"/>
      <c r="AF3515" s="132"/>
      <c r="AG3515" s="133"/>
      <c r="AH3515" s="133"/>
      <c r="AI3515" s="133"/>
      <c r="AJ3515" s="133"/>
      <c r="AK3515" s="133"/>
      <c r="AL3515" s="133"/>
      <c r="AM3515" s="133"/>
      <c r="AN3515" s="133"/>
      <c r="AO3515" s="133"/>
      <c r="AP3515" s="133"/>
      <c r="AQ3515" s="133"/>
      <c r="AR3515" s="133"/>
      <c r="AS3515" s="124"/>
      <c r="AT3515" s="134"/>
      <c r="AU3515" s="141"/>
    </row>
    <row r="3516" spans="31:47" ht="12">
      <c r="AE3516" s="131"/>
      <c r="AF3516" s="132"/>
      <c r="AG3516" s="133"/>
      <c r="AH3516" s="133"/>
      <c r="AI3516" s="133"/>
      <c r="AJ3516" s="133"/>
      <c r="AK3516" s="133"/>
      <c r="AL3516" s="133"/>
      <c r="AM3516" s="133"/>
      <c r="AN3516" s="133"/>
      <c r="AO3516" s="133"/>
      <c r="AP3516" s="133"/>
      <c r="AQ3516" s="133"/>
      <c r="AR3516" s="133"/>
      <c r="AS3516" s="124"/>
      <c r="AT3516" s="134"/>
      <c r="AU3516" s="141"/>
    </row>
    <row r="3517" spans="31:47" ht="12">
      <c r="AE3517" s="131"/>
      <c r="AF3517" s="132"/>
      <c r="AG3517" s="133"/>
      <c r="AH3517" s="133"/>
      <c r="AI3517" s="133"/>
      <c r="AJ3517" s="133"/>
      <c r="AK3517" s="133"/>
      <c r="AL3517" s="133"/>
      <c r="AM3517" s="133"/>
      <c r="AN3517" s="133"/>
      <c r="AO3517" s="133"/>
      <c r="AP3517" s="133"/>
      <c r="AQ3517" s="133"/>
      <c r="AR3517" s="133"/>
      <c r="AS3517" s="124"/>
      <c r="AT3517" s="134"/>
      <c r="AU3517" s="141"/>
    </row>
    <row r="3518" spans="31:47" ht="12">
      <c r="AE3518" s="131"/>
      <c r="AF3518" s="132"/>
      <c r="AG3518" s="133"/>
      <c r="AH3518" s="133"/>
      <c r="AI3518" s="133"/>
      <c r="AJ3518" s="133"/>
      <c r="AK3518" s="133"/>
      <c r="AL3518" s="133"/>
      <c r="AM3518" s="133"/>
      <c r="AN3518" s="133"/>
      <c r="AO3518" s="133"/>
      <c r="AP3518" s="133"/>
      <c r="AQ3518" s="133"/>
      <c r="AR3518" s="133"/>
      <c r="AS3518" s="124"/>
      <c r="AT3518" s="134"/>
      <c r="AU3518" s="141"/>
    </row>
    <row r="3519" spans="31:47" ht="12">
      <c r="AE3519" s="131"/>
      <c r="AF3519" s="132"/>
      <c r="AG3519" s="133"/>
      <c r="AH3519" s="133"/>
      <c r="AI3519" s="133"/>
      <c r="AJ3519" s="133"/>
      <c r="AK3519" s="133"/>
      <c r="AL3519" s="133"/>
      <c r="AM3519" s="133"/>
      <c r="AN3519" s="133"/>
      <c r="AO3519" s="133"/>
      <c r="AP3519" s="133"/>
      <c r="AQ3519" s="133"/>
      <c r="AR3519" s="133"/>
      <c r="AS3519" s="124"/>
      <c r="AT3519" s="134"/>
      <c r="AU3519" s="141"/>
    </row>
    <row r="3520" spans="31:47" ht="12">
      <c r="AE3520" s="131"/>
      <c r="AF3520" s="132"/>
      <c r="AG3520" s="133"/>
      <c r="AH3520" s="133"/>
      <c r="AI3520" s="133"/>
      <c r="AJ3520" s="133"/>
      <c r="AK3520" s="133"/>
      <c r="AL3520" s="133"/>
      <c r="AM3520" s="133"/>
      <c r="AN3520" s="133"/>
      <c r="AO3520" s="133"/>
      <c r="AP3520" s="133"/>
      <c r="AQ3520" s="133"/>
      <c r="AR3520" s="133"/>
      <c r="AS3520" s="124"/>
      <c r="AT3520" s="134"/>
      <c r="AU3520" s="141"/>
    </row>
    <row r="3521" spans="31:47" ht="12">
      <c r="AE3521" s="131"/>
      <c r="AF3521" s="132"/>
      <c r="AG3521" s="133"/>
      <c r="AH3521" s="133"/>
      <c r="AI3521" s="133"/>
      <c r="AJ3521" s="133"/>
      <c r="AK3521" s="133"/>
      <c r="AL3521" s="133"/>
      <c r="AM3521" s="133"/>
      <c r="AN3521" s="133"/>
      <c r="AO3521" s="133"/>
      <c r="AP3521" s="133"/>
      <c r="AQ3521" s="133"/>
      <c r="AR3521" s="133"/>
      <c r="AS3521" s="124"/>
      <c r="AT3521" s="134"/>
      <c r="AU3521" s="141"/>
    </row>
    <row r="3522" spans="31:47" ht="12">
      <c r="AE3522" s="131"/>
      <c r="AF3522" s="132"/>
      <c r="AG3522" s="133"/>
      <c r="AH3522" s="133"/>
      <c r="AI3522" s="133"/>
      <c r="AJ3522" s="133"/>
      <c r="AK3522" s="133"/>
      <c r="AL3522" s="133"/>
      <c r="AM3522" s="133"/>
      <c r="AN3522" s="133"/>
      <c r="AO3522" s="133"/>
      <c r="AP3522" s="133"/>
      <c r="AQ3522" s="133"/>
      <c r="AR3522" s="133"/>
      <c r="AS3522" s="124"/>
      <c r="AT3522" s="134"/>
      <c r="AU3522" s="141"/>
    </row>
    <row r="3523" spans="31:47" ht="12">
      <c r="AE3523" s="131"/>
      <c r="AF3523" s="132"/>
      <c r="AG3523" s="133"/>
      <c r="AH3523" s="133"/>
      <c r="AI3523" s="133"/>
      <c r="AJ3523" s="133"/>
      <c r="AK3523" s="133"/>
      <c r="AL3523" s="133"/>
      <c r="AM3523" s="133"/>
      <c r="AN3523" s="133"/>
      <c r="AO3523" s="133"/>
      <c r="AP3523" s="133"/>
      <c r="AQ3523" s="133"/>
      <c r="AR3523" s="133"/>
      <c r="AS3523" s="124"/>
      <c r="AT3523" s="134"/>
      <c r="AU3523" s="141"/>
    </row>
    <row r="3524" spans="31:47" ht="12">
      <c r="AE3524" s="131"/>
      <c r="AF3524" s="132"/>
      <c r="AG3524" s="133"/>
      <c r="AH3524" s="133"/>
      <c r="AI3524" s="133"/>
      <c r="AJ3524" s="133"/>
      <c r="AK3524" s="133"/>
      <c r="AL3524" s="133"/>
      <c r="AM3524" s="133"/>
      <c r="AN3524" s="133"/>
      <c r="AO3524" s="133"/>
      <c r="AP3524" s="133"/>
      <c r="AQ3524" s="133"/>
      <c r="AR3524" s="133"/>
      <c r="AS3524" s="124"/>
      <c r="AT3524" s="134"/>
      <c r="AU3524" s="141"/>
    </row>
    <row r="3525" spans="31:47" ht="12">
      <c r="AE3525" s="131"/>
      <c r="AF3525" s="132"/>
      <c r="AG3525" s="133"/>
      <c r="AH3525" s="133"/>
      <c r="AI3525" s="133"/>
      <c r="AJ3525" s="133"/>
      <c r="AK3525" s="133"/>
      <c r="AL3525" s="133"/>
      <c r="AM3525" s="133"/>
      <c r="AN3525" s="133"/>
      <c r="AO3525" s="133"/>
      <c r="AP3525" s="133"/>
      <c r="AQ3525" s="133"/>
      <c r="AR3525" s="133"/>
      <c r="AS3525" s="124"/>
      <c r="AT3525" s="134"/>
      <c r="AU3525" s="141"/>
    </row>
    <row r="3526" spans="31:47" ht="12">
      <c r="AE3526" s="131"/>
      <c r="AF3526" s="132"/>
      <c r="AG3526" s="133"/>
      <c r="AH3526" s="133"/>
      <c r="AI3526" s="133"/>
      <c r="AJ3526" s="133"/>
      <c r="AK3526" s="133"/>
      <c r="AL3526" s="133"/>
      <c r="AM3526" s="133"/>
      <c r="AN3526" s="133"/>
      <c r="AO3526" s="133"/>
      <c r="AP3526" s="133"/>
      <c r="AQ3526" s="133"/>
      <c r="AR3526" s="133"/>
      <c r="AS3526" s="124"/>
      <c r="AT3526" s="134"/>
      <c r="AU3526" s="141"/>
    </row>
    <row r="3527" spans="31:47" ht="12">
      <c r="AE3527" s="131"/>
      <c r="AF3527" s="132"/>
      <c r="AG3527" s="133"/>
      <c r="AH3527" s="133"/>
      <c r="AI3527" s="133"/>
      <c r="AJ3527" s="133"/>
      <c r="AK3527" s="133"/>
      <c r="AL3527" s="133"/>
      <c r="AM3527" s="133"/>
      <c r="AN3527" s="133"/>
      <c r="AO3527" s="133"/>
      <c r="AP3527" s="133"/>
      <c r="AQ3527" s="133"/>
      <c r="AR3527" s="133"/>
      <c r="AS3527" s="124"/>
      <c r="AT3527" s="134"/>
      <c r="AU3527" s="141"/>
    </row>
    <row r="3528" spans="31:47" ht="12">
      <c r="AE3528" s="131"/>
      <c r="AF3528" s="132"/>
      <c r="AG3528" s="133"/>
      <c r="AH3528" s="133"/>
      <c r="AI3528" s="133"/>
      <c r="AJ3528" s="133"/>
      <c r="AK3528" s="133"/>
      <c r="AL3528" s="133"/>
      <c r="AM3528" s="133"/>
      <c r="AN3528" s="133"/>
      <c r="AO3528" s="133"/>
      <c r="AP3528" s="133"/>
      <c r="AQ3528" s="133"/>
      <c r="AR3528" s="133"/>
      <c r="AS3528" s="124"/>
      <c r="AT3528" s="134"/>
      <c r="AU3528" s="141"/>
    </row>
    <row r="3529" spans="31:47" ht="12">
      <c r="AE3529" s="131"/>
      <c r="AF3529" s="132"/>
      <c r="AG3529" s="133"/>
      <c r="AH3529" s="133"/>
      <c r="AI3529" s="133"/>
      <c r="AJ3529" s="133"/>
      <c r="AK3529" s="133"/>
      <c r="AL3529" s="133"/>
      <c r="AM3529" s="133"/>
      <c r="AN3529" s="133"/>
      <c r="AO3529" s="133"/>
      <c r="AP3529" s="133"/>
      <c r="AQ3529" s="133"/>
      <c r="AR3529" s="133"/>
      <c r="AS3529" s="124"/>
      <c r="AT3529" s="134"/>
      <c r="AU3529" s="141"/>
    </row>
    <row r="3530" spans="31:47" ht="12">
      <c r="AE3530" s="131"/>
      <c r="AF3530" s="132"/>
      <c r="AG3530" s="133"/>
      <c r="AH3530" s="133"/>
      <c r="AI3530" s="133"/>
      <c r="AJ3530" s="133"/>
      <c r="AK3530" s="133"/>
      <c r="AL3530" s="133"/>
      <c r="AM3530" s="133"/>
      <c r="AN3530" s="133"/>
      <c r="AO3530" s="133"/>
      <c r="AP3530" s="133"/>
      <c r="AQ3530" s="133"/>
      <c r="AR3530" s="133"/>
      <c r="AS3530" s="124"/>
      <c r="AT3530" s="134"/>
      <c r="AU3530" s="141"/>
    </row>
    <row r="3531" spans="31:47" ht="12">
      <c r="AE3531" s="131"/>
      <c r="AF3531" s="132"/>
      <c r="AG3531" s="133"/>
      <c r="AH3531" s="133"/>
      <c r="AI3531" s="133"/>
      <c r="AJ3531" s="133"/>
      <c r="AK3531" s="133"/>
      <c r="AL3531" s="133"/>
      <c r="AM3531" s="133"/>
      <c r="AN3531" s="133"/>
      <c r="AO3531" s="133"/>
      <c r="AP3531" s="133"/>
      <c r="AQ3531" s="133"/>
      <c r="AR3531" s="133"/>
      <c r="AS3531" s="124"/>
      <c r="AT3531" s="134"/>
      <c r="AU3531" s="141"/>
    </row>
    <row r="3532" spans="31:47" ht="12">
      <c r="AE3532" s="131"/>
      <c r="AF3532" s="132"/>
      <c r="AG3532" s="133"/>
      <c r="AH3532" s="133"/>
      <c r="AI3532" s="133"/>
      <c r="AJ3532" s="133"/>
      <c r="AK3532" s="133"/>
      <c r="AL3532" s="133"/>
      <c r="AM3532" s="133"/>
      <c r="AN3532" s="133"/>
      <c r="AO3532" s="133"/>
      <c r="AP3532" s="133"/>
      <c r="AQ3532" s="133"/>
      <c r="AR3532" s="133"/>
      <c r="AS3532" s="124"/>
      <c r="AT3532" s="134"/>
      <c r="AU3532" s="141"/>
    </row>
    <row r="3533" spans="31:47" ht="12">
      <c r="AE3533" s="131"/>
      <c r="AF3533" s="132"/>
      <c r="AG3533" s="133"/>
      <c r="AH3533" s="133"/>
      <c r="AI3533" s="133"/>
      <c r="AJ3533" s="133"/>
      <c r="AK3533" s="133"/>
      <c r="AL3533" s="133"/>
      <c r="AM3533" s="133"/>
      <c r="AN3533" s="133"/>
      <c r="AO3533" s="133"/>
      <c r="AP3533" s="133"/>
      <c r="AQ3533" s="133"/>
      <c r="AR3533" s="133"/>
      <c r="AS3533" s="124"/>
      <c r="AT3533" s="134"/>
      <c r="AU3533" s="141"/>
    </row>
    <row r="3534" spans="31:47" ht="12">
      <c r="AE3534" s="131"/>
      <c r="AF3534" s="132"/>
      <c r="AG3534" s="133"/>
      <c r="AH3534" s="133"/>
      <c r="AI3534" s="133"/>
      <c r="AJ3534" s="133"/>
      <c r="AK3534" s="133"/>
      <c r="AL3534" s="133"/>
      <c r="AM3534" s="133"/>
      <c r="AN3534" s="133"/>
      <c r="AO3534" s="133"/>
      <c r="AP3534" s="133"/>
      <c r="AQ3534" s="133"/>
      <c r="AR3534" s="133"/>
      <c r="AS3534" s="124"/>
      <c r="AT3534" s="134"/>
      <c r="AU3534" s="141"/>
    </row>
    <row r="3535" spans="31:47" ht="12">
      <c r="AE3535" s="131"/>
      <c r="AF3535" s="132"/>
      <c r="AG3535" s="133"/>
      <c r="AH3535" s="133"/>
      <c r="AI3535" s="133"/>
      <c r="AJ3535" s="133"/>
      <c r="AK3535" s="133"/>
      <c r="AL3535" s="133"/>
      <c r="AM3535" s="133"/>
      <c r="AN3535" s="133"/>
      <c r="AO3535" s="133"/>
      <c r="AP3535" s="133"/>
      <c r="AQ3535" s="133"/>
      <c r="AR3535" s="133"/>
      <c r="AS3535" s="124"/>
      <c r="AT3535" s="134"/>
      <c r="AU3535" s="141"/>
    </row>
    <row r="3536" spans="31:47" ht="12">
      <c r="AE3536" s="131"/>
      <c r="AF3536" s="132"/>
      <c r="AG3536" s="133"/>
      <c r="AH3536" s="133"/>
      <c r="AI3536" s="133"/>
      <c r="AJ3536" s="133"/>
      <c r="AK3536" s="133"/>
      <c r="AL3536" s="133"/>
      <c r="AM3536" s="133"/>
      <c r="AN3536" s="133"/>
      <c r="AO3536" s="133"/>
      <c r="AP3536" s="133"/>
      <c r="AQ3536" s="133"/>
      <c r="AR3536" s="133"/>
      <c r="AS3536" s="124"/>
      <c r="AT3536" s="134"/>
      <c r="AU3536" s="141"/>
    </row>
    <row r="3537" spans="31:47" ht="12">
      <c r="AE3537" s="131"/>
      <c r="AF3537" s="132"/>
      <c r="AG3537" s="133"/>
      <c r="AH3537" s="133"/>
      <c r="AI3537" s="133"/>
      <c r="AJ3537" s="133"/>
      <c r="AK3537" s="133"/>
      <c r="AL3537" s="133"/>
      <c r="AM3537" s="133"/>
      <c r="AN3537" s="133"/>
      <c r="AO3537" s="133"/>
      <c r="AP3537" s="133"/>
      <c r="AQ3537" s="133"/>
      <c r="AR3537" s="133"/>
      <c r="AS3537" s="124"/>
      <c r="AT3537" s="134"/>
      <c r="AU3537" s="141"/>
    </row>
    <row r="3538" spans="31:47" ht="12">
      <c r="AE3538" s="131"/>
      <c r="AF3538" s="132"/>
      <c r="AG3538" s="133"/>
      <c r="AH3538" s="133"/>
      <c r="AI3538" s="133"/>
      <c r="AJ3538" s="133"/>
      <c r="AK3538" s="133"/>
      <c r="AL3538" s="133"/>
      <c r="AM3538" s="133"/>
      <c r="AN3538" s="133"/>
      <c r="AO3538" s="133"/>
      <c r="AP3538" s="133"/>
      <c r="AQ3538" s="133"/>
      <c r="AR3538" s="133"/>
      <c r="AS3538" s="124"/>
      <c r="AT3538" s="134"/>
      <c r="AU3538" s="141"/>
    </row>
    <row r="3539" spans="31:47" ht="12">
      <c r="AE3539" s="131"/>
      <c r="AF3539" s="132"/>
      <c r="AG3539" s="133"/>
      <c r="AH3539" s="133"/>
      <c r="AI3539" s="133"/>
      <c r="AJ3539" s="133"/>
      <c r="AK3539" s="133"/>
      <c r="AL3539" s="133"/>
      <c r="AM3539" s="133"/>
      <c r="AN3539" s="133"/>
      <c r="AO3539" s="133"/>
      <c r="AP3539" s="133"/>
      <c r="AQ3539" s="133"/>
      <c r="AR3539" s="133"/>
      <c r="AS3539" s="124"/>
      <c r="AT3539" s="134"/>
      <c r="AU3539" s="141"/>
    </row>
    <row r="3540" spans="31:47" ht="12">
      <c r="AE3540" s="131"/>
      <c r="AF3540" s="132"/>
      <c r="AG3540" s="133"/>
      <c r="AH3540" s="133"/>
      <c r="AI3540" s="133"/>
      <c r="AJ3540" s="133"/>
      <c r="AK3540" s="133"/>
      <c r="AL3540" s="133"/>
      <c r="AM3540" s="133"/>
      <c r="AN3540" s="133"/>
      <c r="AO3540" s="133"/>
      <c r="AP3540" s="133"/>
      <c r="AQ3540" s="133"/>
      <c r="AR3540" s="133"/>
      <c r="AS3540" s="124"/>
      <c r="AT3540" s="134"/>
      <c r="AU3540" s="141"/>
    </row>
    <row r="3541" spans="31:47" ht="12">
      <c r="AE3541" s="131"/>
      <c r="AF3541" s="132"/>
      <c r="AG3541" s="133"/>
      <c r="AH3541" s="133"/>
      <c r="AI3541" s="133"/>
      <c r="AJ3541" s="133"/>
      <c r="AK3541" s="133"/>
      <c r="AL3541" s="133"/>
      <c r="AM3541" s="133"/>
      <c r="AN3541" s="133"/>
      <c r="AO3541" s="133"/>
      <c r="AP3541" s="133"/>
      <c r="AQ3541" s="133"/>
      <c r="AR3541" s="133"/>
      <c r="AS3541" s="124"/>
      <c r="AT3541" s="134"/>
      <c r="AU3541" s="141"/>
    </row>
    <row r="3542" spans="31:47" ht="12">
      <c r="AE3542" s="131"/>
      <c r="AF3542" s="132"/>
      <c r="AG3542" s="133"/>
      <c r="AH3542" s="133"/>
      <c r="AI3542" s="133"/>
      <c r="AJ3542" s="133"/>
      <c r="AK3542" s="133"/>
      <c r="AL3542" s="133"/>
      <c r="AM3542" s="133"/>
      <c r="AN3542" s="133"/>
      <c r="AO3542" s="133"/>
      <c r="AP3542" s="133"/>
      <c r="AQ3542" s="133"/>
      <c r="AR3542" s="133"/>
      <c r="AS3542" s="124"/>
      <c r="AT3542" s="134"/>
      <c r="AU3542" s="141"/>
    </row>
    <row r="3543" spans="31:47" ht="12">
      <c r="AE3543" s="131"/>
      <c r="AF3543" s="132"/>
      <c r="AG3543" s="133"/>
      <c r="AH3543" s="133"/>
      <c r="AI3543" s="133"/>
      <c r="AJ3543" s="133"/>
      <c r="AK3543" s="133"/>
      <c r="AL3543" s="133"/>
      <c r="AM3543" s="133"/>
      <c r="AN3543" s="133"/>
      <c r="AO3543" s="133"/>
      <c r="AP3543" s="133"/>
      <c r="AQ3543" s="133"/>
      <c r="AR3543" s="133"/>
      <c r="AS3543" s="124"/>
      <c r="AT3543" s="134"/>
      <c r="AU3543" s="141"/>
    </row>
    <row r="3544" spans="31:47" ht="12">
      <c r="AE3544" s="131"/>
      <c r="AF3544" s="132"/>
      <c r="AG3544" s="133"/>
      <c r="AH3544" s="133"/>
      <c r="AI3544" s="133"/>
      <c r="AJ3544" s="133"/>
      <c r="AK3544" s="133"/>
      <c r="AL3544" s="133"/>
      <c r="AM3544" s="133"/>
      <c r="AN3544" s="133"/>
      <c r="AO3544" s="133"/>
      <c r="AP3544" s="133"/>
      <c r="AQ3544" s="133"/>
      <c r="AR3544" s="133"/>
      <c r="AS3544" s="124"/>
      <c r="AT3544" s="134"/>
      <c r="AU3544" s="141"/>
    </row>
    <row r="3545" spans="31:47" ht="12">
      <c r="AE3545" s="131"/>
      <c r="AF3545" s="132"/>
      <c r="AG3545" s="133"/>
      <c r="AH3545" s="133"/>
      <c r="AI3545" s="133"/>
      <c r="AJ3545" s="133"/>
      <c r="AK3545" s="133"/>
      <c r="AL3545" s="133"/>
      <c r="AM3545" s="133"/>
      <c r="AN3545" s="133"/>
      <c r="AO3545" s="133"/>
      <c r="AP3545" s="133"/>
      <c r="AQ3545" s="133"/>
      <c r="AR3545" s="133"/>
      <c r="AS3545" s="124"/>
      <c r="AT3545" s="134"/>
      <c r="AU3545" s="141"/>
    </row>
    <row r="3546" spans="31:47" ht="12">
      <c r="AE3546" s="131"/>
      <c r="AF3546" s="132"/>
      <c r="AG3546" s="133"/>
      <c r="AH3546" s="133"/>
      <c r="AI3546" s="133"/>
      <c r="AJ3546" s="133"/>
      <c r="AK3546" s="133"/>
      <c r="AL3546" s="133"/>
      <c r="AM3546" s="133"/>
      <c r="AN3546" s="133"/>
      <c r="AO3546" s="133"/>
      <c r="AP3546" s="133"/>
      <c r="AQ3546" s="133"/>
      <c r="AR3546" s="133"/>
      <c r="AS3546" s="124"/>
      <c r="AT3546" s="134"/>
      <c r="AU3546" s="141"/>
    </row>
    <row r="3547" spans="31:47" ht="12">
      <c r="AE3547" s="131"/>
      <c r="AF3547" s="132"/>
      <c r="AG3547" s="133"/>
      <c r="AH3547" s="133"/>
      <c r="AI3547" s="133"/>
      <c r="AJ3547" s="133"/>
      <c r="AK3547" s="133"/>
      <c r="AL3547" s="133"/>
      <c r="AM3547" s="133"/>
      <c r="AN3547" s="133"/>
      <c r="AO3547" s="133"/>
      <c r="AP3547" s="133"/>
      <c r="AQ3547" s="133"/>
      <c r="AR3547" s="133"/>
      <c r="AS3547" s="124"/>
      <c r="AT3547" s="134"/>
      <c r="AU3547" s="141"/>
    </row>
    <row r="3548" spans="31:47" ht="12">
      <c r="AE3548" s="131"/>
      <c r="AF3548" s="132"/>
      <c r="AG3548" s="133"/>
      <c r="AH3548" s="133"/>
      <c r="AI3548" s="133"/>
      <c r="AJ3548" s="133"/>
      <c r="AK3548" s="133"/>
      <c r="AL3548" s="133"/>
      <c r="AM3548" s="133"/>
      <c r="AN3548" s="133"/>
      <c r="AO3548" s="133"/>
      <c r="AP3548" s="133"/>
      <c r="AQ3548" s="133"/>
      <c r="AR3548" s="133"/>
      <c r="AS3548" s="124"/>
      <c r="AT3548" s="134"/>
      <c r="AU3548" s="141"/>
    </row>
    <row r="3549" spans="31:47" ht="12">
      <c r="AE3549" s="131"/>
      <c r="AF3549" s="132"/>
      <c r="AG3549" s="133"/>
      <c r="AH3549" s="133"/>
      <c r="AI3549" s="133"/>
      <c r="AJ3549" s="133"/>
      <c r="AK3549" s="133"/>
      <c r="AL3549" s="133"/>
      <c r="AM3549" s="133"/>
      <c r="AN3549" s="133"/>
      <c r="AO3549" s="133"/>
      <c r="AP3549" s="133"/>
      <c r="AQ3549" s="133"/>
      <c r="AR3549" s="133"/>
      <c r="AS3549" s="124"/>
      <c r="AT3549" s="134"/>
      <c r="AU3549" s="141"/>
    </row>
    <row r="3550" spans="31:47" ht="12">
      <c r="AE3550" s="131"/>
      <c r="AF3550" s="132"/>
      <c r="AG3550" s="133"/>
      <c r="AH3550" s="133"/>
      <c r="AI3550" s="133"/>
      <c r="AJ3550" s="133"/>
      <c r="AK3550" s="133"/>
      <c r="AL3550" s="133"/>
      <c r="AM3550" s="133"/>
      <c r="AN3550" s="133"/>
      <c r="AO3550" s="133"/>
      <c r="AP3550" s="133"/>
      <c r="AQ3550" s="133"/>
      <c r="AR3550" s="133"/>
      <c r="AS3550" s="124"/>
      <c r="AT3550" s="134"/>
      <c r="AU3550" s="141"/>
    </row>
    <row r="3551" spans="31:47" ht="12">
      <c r="AE3551" s="131"/>
      <c r="AF3551" s="132"/>
      <c r="AG3551" s="133"/>
      <c r="AH3551" s="133"/>
      <c r="AI3551" s="133"/>
      <c r="AJ3551" s="133"/>
      <c r="AK3551" s="133"/>
      <c r="AL3551" s="133"/>
      <c r="AM3551" s="133"/>
      <c r="AN3551" s="133"/>
      <c r="AO3551" s="133"/>
      <c r="AP3551" s="133"/>
      <c r="AQ3551" s="133"/>
      <c r="AR3551" s="133"/>
      <c r="AS3551" s="124"/>
      <c r="AT3551" s="134"/>
      <c r="AU3551" s="141"/>
    </row>
    <row r="3552" spans="31:47" ht="12">
      <c r="AE3552" s="131"/>
      <c r="AF3552" s="132"/>
      <c r="AG3552" s="133"/>
      <c r="AH3552" s="133"/>
      <c r="AI3552" s="133"/>
      <c r="AJ3552" s="133"/>
      <c r="AK3552" s="133"/>
      <c r="AL3552" s="133"/>
      <c r="AM3552" s="133"/>
      <c r="AN3552" s="133"/>
      <c r="AO3552" s="133"/>
      <c r="AP3552" s="133"/>
      <c r="AQ3552" s="133"/>
      <c r="AR3552" s="133"/>
      <c r="AS3552" s="124"/>
      <c r="AT3552" s="134"/>
      <c r="AU3552" s="141"/>
    </row>
    <row r="3553" spans="31:47" ht="12">
      <c r="AE3553" s="131"/>
      <c r="AF3553" s="132"/>
      <c r="AG3553" s="133"/>
      <c r="AH3553" s="133"/>
      <c r="AI3553" s="133"/>
      <c r="AJ3553" s="133"/>
      <c r="AK3553" s="133"/>
      <c r="AL3553" s="133"/>
      <c r="AM3553" s="133"/>
      <c r="AN3553" s="133"/>
      <c r="AO3553" s="133"/>
      <c r="AP3553" s="133"/>
      <c r="AQ3553" s="133"/>
      <c r="AR3553" s="133"/>
      <c r="AS3553" s="124"/>
      <c r="AT3553" s="134"/>
      <c r="AU3553" s="141"/>
    </row>
    <row r="3554" spans="31:47" ht="12">
      <c r="AE3554" s="131"/>
      <c r="AF3554" s="132"/>
      <c r="AG3554" s="133"/>
      <c r="AH3554" s="133"/>
      <c r="AI3554" s="133"/>
      <c r="AJ3554" s="133"/>
      <c r="AK3554" s="133"/>
      <c r="AL3554" s="133"/>
      <c r="AM3554" s="133"/>
      <c r="AN3554" s="133"/>
      <c r="AO3554" s="133"/>
      <c r="AP3554" s="133"/>
      <c r="AQ3554" s="133"/>
      <c r="AR3554" s="133"/>
      <c r="AS3554" s="124"/>
      <c r="AT3554" s="134"/>
      <c r="AU3554" s="141"/>
    </row>
    <row r="3555" spans="31:47" ht="12">
      <c r="AE3555" s="131"/>
      <c r="AF3555" s="132"/>
      <c r="AG3555" s="133"/>
      <c r="AH3555" s="133"/>
      <c r="AI3555" s="133"/>
      <c r="AJ3555" s="133"/>
      <c r="AK3555" s="133"/>
      <c r="AL3555" s="133"/>
      <c r="AM3555" s="133"/>
      <c r="AN3555" s="133"/>
      <c r="AO3555" s="133"/>
      <c r="AP3555" s="133"/>
      <c r="AQ3555" s="133"/>
      <c r="AR3555" s="133"/>
      <c r="AS3555" s="124"/>
      <c r="AT3555" s="134"/>
      <c r="AU3555" s="141"/>
    </row>
    <row r="3556" spans="31:47" ht="12">
      <c r="AE3556" s="131"/>
      <c r="AF3556" s="132"/>
      <c r="AG3556" s="133"/>
      <c r="AH3556" s="133"/>
      <c r="AI3556" s="133"/>
      <c r="AJ3556" s="133"/>
      <c r="AK3556" s="133"/>
      <c r="AL3556" s="133"/>
      <c r="AM3556" s="133"/>
      <c r="AN3556" s="133"/>
      <c r="AO3556" s="133"/>
      <c r="AP3556" s="133"/>
      <c r="AQ3556" s="133"/>
      <c r="AR3556" s="133"/>
      <c r="AS3556" s="124"/>
      <c r="AT3556" s="134"/>
      <c r="AU3556" s="141"/>
    </row>
    <row r="3557" spans="31:47" ht="12">
      <c r="AE3557" s="131"/>
      <c r="AF3557" s="132"/>
      <c r="AG3557" s="133"/>
      <c r="AH3557" s="133"/>
      <c r="AI3557" s="133"/>
      <c r="AJ3557" s="133"/>
      <c r="AK3557" s="133"/>
      <c r="AL3557" s="133"/>
      <c r="AM3557" s="133"/>
      <c r="AN3557" s="133"/>
      <c r="AO3557" s="133"/>
      <c r="AP3557" s="133"/>
      <c r="AQ3557" s="133"/>
      <c r="AR3557" s="133"/>
      <c r="AS3557" s="124"/>
      <c r="AT3557" s="134"/>
      <c r="AU3557" s="141"/>
    </row>
    <row r="3558" spans="31:47" ht="12">
      <c r="AE3558" s="131"/>
      <c r="AF3558" s="132"/>
      <c r="AG3558" s="133"/>
      <c r="AH3558" s="133"/>
      <c r="AI3558" s="133"/>
      <c r="AJ3558" s="133"/>
      <c r="AK3558" s="133"/>
      <c r="AL3558" s="133"/>
      <c r="AM3558" s="133"/>
      <c r="AN3558" s="133"/>
      <c r="AO3558" s="133"/>
      <c r="AP3558" s="133"/>
      <c r="AQ3558" s="133"/>
      <c r="AR3558" s="133"/>
      <c r="AS3558" s="124"/>
      <c r="AT3558" s="134"/>
      <c r="AU3558" s="141"/>
    </row>
    <row r="3559" spans="31:47" ht="12">
      <c r="AE3559" s="131"/>
      <c r="AF3559" s="132"/>
      <c r="AG3559" s="133"/>
      <c r="AH3559" s="133"/>
      <c r="AI3559" s="133"/>
      <c r="AJ3559" s="133"/>
      <c r="AK3559" s="133"/>
      <c r="AL3559" s="133"/>
      <c r="AM3559" s="133"/>
      <c r="AN3559" s="133"/>
      <c r="AO3559" s="133"/>
      <c r="AP3559" s="133"/>
      <c r="AQ3559" s="133"/>
      <c r="AR3559" s="133"/>
      <c r="AS3559" s="124"/>
      <c r="AT3559" s="134"/>
      <c r="AU3559" s="141"/>
    </row>
    <row r="3560" spans="31:47" ht="12">
      <c r="AE3560" s="131"/>
      <c r="AF3560" s="132"/>
      <c r="AG3560" s="133"/>
      <c r="AH3560" s="133"/>
      <c r="AI3560" s="133"/>
      <c r="AJ3560" s="133"/>
      <c r="AK3560" s="133"/>
      <c r="AL3560" s="133"/>
      <c r="AM3560" s="133"/>
      <c r="AN3560" s="133"/>
      <c r="AO3560" s="133"/>
      <c r="AP3560" s="133"/>
      <c r="AQ3560" s="133"/>
      <c r="AR3560" s="133"/>
      <c r="AS3560" s="124"/>
      <c r="AT3560" s="134"/>
      <c r="AU3560" s="141"/>
    </row>
    <row r="3561" spans="31:47" ht="12">
      <c r="AE3561" s="131"/>
      <c r="AF3561" s="132"/>
      <c r="AG3561" s="133"/>
      <c r="AH3561" s="133"/>
      <c r="AI3561" s="133"/>
      <c r="AJ3561" s="133"/>
      <c r="AK3561" s="133"/>
      <c r="AL3561" s="133"/>
      <c r="AM3561" s="133"/>
      <c r="AN3561" s="133"/>
      <c r="AO3561" s="133"/>
      <c r="AP3561" s="133"/>
      <c r="AQ3561" s="133"/>
      <c r="AR3561" s="133"/>
      <c r="AS3561" s="124"/>
      <c r="AT3561" s="134"/>
      <c r="AU3561" s="141"/>
    </row>
    <row r="3562" spans="31:47" ht="12">
      <c r="AE3562" s="131"/>
      <c r="AF3562" s="132"/>
      <c r="AG3562" s="133"/>
      <c r="AH3562" s="133"/>
      <c r="AI3562" s="133"/>
      <c r="AJ3562" s="133"/>
      <c r="AK3562" s="133"/>
      <c r="AL3562" s="133"/>
      <c r="AM3562" s="133"/>
      <c r="AN3562" s="133"/>
      <c r="AO3562" s="133"/>
      <c r="AP3562" s="133"/>
      <c r="AQ3562" s="133"/>
      <c r="AR3562" s="133"/>
      <c r="AS3562" s="124"/>
      <c r="AT3562" s="134"/>
      <c r="AU3562" s="141"/>
    </row>
    <row r="3563" spans="31:47" ht="12">
      <c r="AE3563" s="131"/>
      <c r="AF3563" s="132"/>
      <c r="AG3563" s="133"/>
      <c r="AH3563" s="133"/>
      <c r="AI3563" s="133"/>
      <c r="AJ3563" s="133"/>
      <c r="AK3563" s="133"/>
      <c r="AL3563" s="133"/>
      <c r="AM3563" s="133"/>
      <c r="AN3563" s="133"/>
      <c r="AO3563" s="133"/>
      <c r="AP3563" s="133"/>
      <c r="AQ3563" s="133"/>
      <c r="AR3563" s="133"/>
      <c r="AS3563" s="124"/>
      <c r="AT3563" s="134"/>
      <c r="AU3563" s="141"/>
    </row>
    <row r="3564" spans="31:47" ht="12">
      <c r="AE3564" s="131"/>
      <c r="AF3564" s="132"/>
      <c r="AG3564" s="133"/>
      <c r="AH3564" s="133"/>
      <c r="AI3564" s="133"/>
      <c r="AJ3564" s="133"/>
      <c r="AK3564" s="133"/>
      <c r="AL3564" s="133"/>
      <c r="AM3564" s="133"/>
      <c r="AN3564" s="133"/>
      <c r="AO3564" s="133"/>
      <c r="AP3564" s="133"/>
      <c r="AQ3564" s="133"/>
      <c r="AR3564" s="133"/>
      <c r="AS3564" s="124"/>
      <c r="AT3564" s="134"/>
      <c r="AU3564" s="141"/>
    </row>
    <row r="3565" spans="31:47" ht="12">
      <c r="AE3565" s="131"/>
      <c r="AF3565" s="132"/>
      <c r="AG3565" s="133"/>
      <c r="AH3565" s="133"/>
      <c r="AI3565" s="133"/>
      <c r="AJ3565" s="133"/>
      <c r="AK3565" s="133"/>
      <c r="AL3565" s="133"/>
      <c r="AM3565" s="133"/>
      <c r="AN3565" s="133"/>
      <c r="AO3565" s="133"/>
      <c r="AP3565" s="133"/>
      <c r="AQ3565" s="133"/>
      <c r="AR3565" s="133"/>
      <c r="AS3565" s="124"/>
      <c r="AT3565" s="134"/>
      <c r="AU3565" s="141"/>
    </row>
    <row r="3566" spans="31:47" ht="12">
      <c r="AE3566" s="131"/>
      <c r="AF3566" s="132"/>
      <c r="AG3566" s="133"/>
      <c r="AH3566" s="133"/>
      <c r="AI3566" s="133"/>
      <c r="AJ3566" s="133"/>
      <c r="AK3566" s="133"/>
      <c r="AL3566" s="133"/>
      <c r="AM3566" s="133"/>
      <c r="AN3566" s="133"/>
      <c r="AO3566" s="133"/>
      <c r="AP3566" s="133"/>
      <c r="AQ3566" s="133"/>
      <c r="AR3566" s="133"/>
      <c r="AS3566" s="124"/>
      <c r="AT3566" s="134"/>
      <c r="AU3566" s="141"/>
    </row>
    <row r="3567" spans="31:47" ht="12">
      <c r="AE3567" s="131"/>
      <c r="AF3567" s="132"/>
      <c r="AG3567" s="133"/>
      <c r="AH3567" s="133"/>
      <c r="AI3567" s="133"/>
      <c r="AJ3567" s="133"/>
      <c r="AK3567" s="133"/>
      <c r="AL3567" s="133"/>
      <c r="AM3567" s="133"/>
      <c r="AN3567" s="133"/>
      <c r="AO3567" s="133"/>
      <c r="AP3567" s="133"/>
      <c r="AQ3567" s="133"/>
      <c r="AR3567" s="133"/>
      <c r="AS3567" s="124"/>
      <c r="AT3567" s="134"/>
      <c r="AU3567" s="141"/>
    </row>
    <row r="3568" spans="31:47" ht="12">
      <c r="AE3568" s="131"/>
      <c r="AF3568" s="132"/>
      <c r="AG3568" s="133"/>
      <c r="AH3568" s="133"/>
      <c r="AI3568" s="133"/>
      <c r="AJ3568" s="133"/>
      <c r="AK3568" s="133"/>
      <c r="AL3568" s="133"/>
      <c r="AM3568" s="133"/>
      <c r="AN3568" s="133"/>
      <c r="AO3568" s="133"/>
      <c r="AP3568" s="133"/>
      <c r="AQ3568" s="133"/>
      <c r="AR3568" s="133"/>
      <c r="AS3568" s="124"/>
      <c r="AT3568" s="134"/>
      <c r="AU3568" s="141"/>
    </row>
    <row r="3569" spans="31:47" ht="12">
      <c r="AE3569" s="131"/>
      <c r="AF3569" s="132"/>
      <c r="AG3569" s="133"/>
      <c r="AH3569" s="133"/>
      <c r="AI3569" s="133"/>
      <c r="AJ3569" s="133"/>
      <c r="AK3569" s="133"/>
      <c r="AL3569" s="133"/>
      <c r="AM3569" s="133"/>
      <c r="AN3569" s="133"/>
      <c r="AO3569" s="133"/>
      <c r="AP3569" s="133"/>
      <c r="AQ3569" s="133"/>
      <c r="AR3569" s="133"/>
      <c r="AS3569" s="124"/>
      <c r="AT3569" s="134"/>
      <c r="AU3569" s="141"/>
    </row>
    <row r="3570" spans="31:47" ht="12">
      <c r="AE3570" s="131"/>
      <c r="AF3570" s="132"/>
      <c r="AG3570" s="133"/>
      <c r="AH3570" s="133"/>
      <c r="AI3570" s="133"/>
      <c r="AJ3570" s="133"/>
      <c r="AK3570" s="133"/>
      <c r="AL3570" s="133"/>
      <c r="AM3570" s="133"/>
      <c r="AN3570" s="133"/>
      <c r="AO3570" s="133"/>
      <c r="AP3570" s="133"/>
      <c r="AQ3570" s="133"/>
      <c r="AR3570" s="133"/>
      <c r="AS3570" s="124"/>
      <c r="AT3570" s="134"/>
      <c r="AU3570" s="141"/>
    </row>
    <row r="3571" spans="31:47" ht="12">
      <c r="AE3571" s="131"/>
      <c r="AF3571" s="132"/>
      <c r="AG3571" s="133"/>
      <c r="AH3571" s="133"/>
      <c r="AI3571" s="133"/>
      <c r="AJ3571" s="133"/>
      <c r="AK3571" s="133"/>
      <c r="AL3571" s="133"/>
      <c r="AM3571" s="133"/>
      <c r="AN3571" s="133"/>
      <c r="AO3571" s="133"/>
      <c r="AP3571" s="133"/>
      <c r="AQ3571" s="133"/>
      <c r="AR3571" s="133"/>
      <c r="AS3571" s="124"/>
      <c r="AT3571" s="134"/>
      <c r="AU3571" s="141"/>
    </row>
    <row r="3572" spans="31:47" ht="12">
      <c r="AE3572" s="131"/>
      <c r="AF3572" s="132"/>
      <c r="AG3572" s="133"/>
      <c r="AH3572" s="133"/>
      <c r="AI3572" s="133"/>
      <c r="AJ3572" s="133"/>
      <c r="AK3572" s="133"/>
      <c r="AL3572" s="133"/>
      <c r="AM3572" s="133"/>
      <c r="AN3572" s="133"/>
      <c r="AO3572" s="133"/>
      <c r="AP3572" s="133"/>
      <c r="AQ3572" s="133"/>
      <c r="AR3572" s="133"/>
      <c r="AS3572" s="124"/>
      <c r="AT3572" s="134"/>
      <c r="AU3572" s="141"/>
    </row>
    <row r="3573" spans="31:47" ht="12">
      <c r="AE3573" s="131"/>
      <c r="AF3573" s="132"/>
      <c r="AG3573" s="133"/>
      <c r="AH3573" s="133"/>
      <c r="AI3573" s="133"/>
      <c r="AJ3573" s="133"/>
      <c r="AK3573" s="133"/>
      <c r="AL3573" s="133"/>
      <c r="AM3573" s="133"/>
      <c r="AN3573" s="133"/>
      <c r="AO3573" s="133"/>
      <c r="AP3573" s="133"/>
      <c r="AQ3573" s="133"/>
      <c r="AR3573" s="133"/>
      <c r="AS3573" s="124"/>
      <c r="AT3573" s="134"/>
      <c r="AU3573" s="141"/>
    </row>
    <row r="3574" spans="31:47" ht="12">
      <c r="AE3574" s="131"/>
      <c r="AF3574" s="132"/>
      <c r="AG3574" s="133"/>
      <c r="AH3574" s="133"/>
      <c r="AI3574" s="133"/>
      <c r="AJ3574" s="133"/>
      <c r="AK3574" s="133"/>
      <c r="AL3574" s="133"/>
      <c r="AM3574" s="133"/>
      <c r="AN3574" s="133"/>
      <c r="AO3574" s="133"/>
      <c r="AP3574" s="133"/>
      <c r="AQ3574" s="133"/>
      <c r="AR3574" s="133"/>
      <c r="AS3574" s="124"/>
      <c r="AT3574" s="134"/>
      <c r="AU3574" s="141"/>
    </row>
    <row r="3575" spans="31:47" ht="12">
      <c r="AE3575" s="131"/>
      <c r="AF3575" s="132"/>
      <c r="AG3575" s="133"/>
      <c r="AH3575" s="133"/>
      <c r="AI3575" s="133"/>
      <c r="AJ3575" s="133"/>
      <c r="AK3575" s="133"/>
      <c r="AL3575" s="133"/>
      <c r="AM3575" s="133"/>
      <c r="AN3575" s="133"/>
      <c r="AO3575" s="133"/>
      <c r="AP3575" s="133"/>
      <c r="AQ3575" s="133"/>
      <c r="AR3575" s="133"/>
      <c r="AS3575" s="124"/>
      <c r="AT3575" s="134"/>
      <c r="AU3575" s="141"/>
    </row>
    <row r="3576" spans="31:47" ht="12">
      <c r="AE3576" s="131"/>
      <c r="AF3576" s="132"/>
      <c r="AG3576" s="133"/>
      <c r="AH3576" s="133"/>
      <c r="AI3576" s="133"/>
      <c r="AJ3576" s="133"/>
      <c r="AK3576" s="133"/>
      <c r="AL3576" s="133"/>
      <c r="AM3576" s="133"/>
      <c r="AN3576" s="133"/>
      <c r="AO3576" s="133"/>
      <c r="AP3576" s="133"/>
      <c r="AQ3576" s="133"/>
      <c r="AR3576" s="133"/>
      <c r="AS3576" s="124"/>
      <c r="AT3576" s="134"/>
      <c r="AU3576" s="141"/>
    </row>
    <row r="3577" spans="31:47" ht="12">
      <c r="AE3577" s="131"/>
      <c r="AF3577" s="132"/>
      <c r="AG3577" s="133"/>
      <c r="AH3577" s="133"/>
      <c r="AI3577" s="133"/>
      <c r="AJ3577" s="133"/>
      <c r="AK3577" s="133"/>
      <c r="AL3577" s="133"/>
      <c r="AM3577" s="133"/>
      <c r="AN3577" s="133"/>
      <c r="AO3577" s="133"/>
      <c r="AP3577" s="133"/>
      <c r="AQ3577" s="133"/>
      <c r="AR3577" s="133"/>
      <c r="AS3577" s="124"/>
      <c r="AT3577" s="134"/>
      <c r="AU3577" s="141"/>
    </row>
    <row r="3578" spans="31:47" ht="12">
      <c r="AE3578" s="131"/>
      <c r="AF3578" s="132"/>
      <c r="AG3578" s="133"/>
      <c r="AH3578" s="133"/>
      <c r="AI3578" s="133"/>
      <c r="AJ3578" s="133"/>
      <c r="AK3578" s="133"/>
      <c r="AL3578" s="133"/>
      <c r="AM3578" s="133"/>
      <c r="AN3578" s="133"/>
      <c r="AO3578" s="133"/>
      <c r="AP3578" s="133"/>
      <c r="AQ3578" s="133"/>
      <c r="AR3578" s="133"/>
      <c r="AS3578" s="124"/>
      <c r="AT3578" s="134"/>
      <c r="AU3578" s="141"/>
    </row>
    <row r="3579" spans="31:47" ht="12">
      <c r="AE3579" s="131"/>
      <c r="AF3579" s="132"/>
      <c r="AG3579" s="133"/>
      <c r="AH3579" s="133"/>
      <c r="AI3579" s="133"/>
      <c r="AJ3579" s="133"/>
      <c r="AK3579" s="133"/>
      <c r="AL3579" s="133"/>
      <c r="AM3579" s="133"/>
      <c r="AN3579" s="133"/>
      <c r="AO3579" s="133"/>
      <c r="AP3579" s="133"/>
      <c r="AQ3579" s="133"/>
      <c r="AR3579" s="133"/>
      <c r="AS3579" s="124"/>
      <c r="AT3579" s="134"/>
      <c r="AU3579" s="141"/>
    </row>
    <row r="3580" spans="31:47" ht="12">
      <c r="AE3580" s="131"/>
      <c r="AF3580" s="132"/>
      <c r="AG3580" s="133"/>
      <c r="AH3580" s="133"/>
      <c r="AI3580" s="133"/>
      <c r="AJ3580" s="133"/>
      <c r="AK3580" s="133"/>
      <c r="AL3580" s="133"/>
      <c r="AM3580" s="133"/>
      <c r="AN3580" s="133"/>
      <c r="AO3580" s="133"/>
      <c r="AP3580" s="133"/>
      <c r="AQ3580" s="133"/>
      <c r="AR3580" s="133"/>
      <c r="AS3580" s="124"/>
      <c r="AT3580" s="134"/>
      <c r="AU3580" s="141"/>
    </row>
    <row r="3581" spans="31:47" ht="12">
      <c r="AE3581" s="131"/>
      <c r="AF3581" s="132"/>
      <c r="AG3581" s="133"/>
      <c r="AH3581" s="133"/>
      <c r="AI3581" s="133"/>
      <c r="AJ3581" s="133"/>
      <c r="AK3581" s="133"/>
      <c r="AL3581" s="133"/>
      <c r="AM3581" s="133"/>
      <c r="AN3581" s="133"/>
      <c r="AO3581" s="133"/>
      <c r="AP3581" s="133"/>
      <c r="AQ3581" s="133"/>
      <c r="AR3581" s="133"/>
      <c r="AS3581" s="124"/>
      <c r="AT3581" s="134"/>
      <c r="AU3581" s="141"/>
    </row>
    <row r="3582" spans="31:47" ht="12">
      <c r="AE3582" s="131"/>
      <c r="AF3582" s="132"/>
      <c r="AG3582" s="133"/>
      <c r="AH3582" s="133"/>
      <c r="AI3582" s="133"/>
      <c r="AJ3582" s="133"/>
      <c r="AK3582" s="133"/>
      <c r="AL3582" s="133"/>
      <c r="AM3582" s="133"/>
      <c r="AN3582" s="133"/>
      <c r="AO3582" s="133"/>
      <c r="AP3582" s="133"/>
      <c r="AQ3582" s="133"/>
      <c r="AR3582" s="133"/>
      <c r="AS3582" s="124"/>
      <c r="AT3582" s="134"/>
      <c r="AU3582" s="141"/>
    </row>
    <row r="3583" spans="31:47" ht="12">
      <c r="AE3583" s="131"/>
      <c r="AF3583" s="132"/>
      <c r="AG3583" s="133"/>
      <c r="AH3583" s="133"/>
      <c r="AI3583" s="133"/>
      <c r="AJ3583" s="133"/>
      <c r="AK3583" s="133"/>
      <c r="AL3583" s="133"/>
      <c r="AM3583" s="133"/>
      <c r="AN3583" s="133"/>
      <c r="AO3583" s="133"/>
      <c r="AP3583" s="133"/>
      <c r="AQ3583" s="133"/>
      <c r="AR3583" s="133"/>
      <c r="AS3583" s="124"/>
      <c r="AT3583" s="134"/>
      <c r="AU3583" s="141"/>
    </row>
    <row r="3584" spans="31:47" ht="12">
      <c r="AE3584" s="131"/>
      <c r="AF3584" s="132"/>
      <c r="AG3584" s="133"/>
      <c r="AH3584" s="133"/>
      <c r="AI3584" s="133"/>
      <c r="AJ3584" s="133"/>
      <c r="AK3584" s="133"/>
      <c r="AL3584" s="133"/>
      <c r="AM3584" s="133"/>
      <c r="AN3584" s="133"/>
      <c r="AO3584" s="133"/>
      <c r="AP3584" s="133"/>
      <c r="AQ3584" s="133"/>
      <c r="AR3584" s="133"/>
      <c r="AS3584" s="124"/>
      <c r="AT3584" s="134"/>
      <c r="AU3584" s="141"/>
    </row>
    <row r="3585" spans="31:47" ht="12">
      <c r="AE3585" s="131"/>
      <c r="AF3585" s="132"/>
      <c r="AG3585" s="133"/>
      <c r="AH3585" s="133"/>
      <c r="AI3585" s="133"/>
      <c r="AJ3585" s="133"/>
      <c r="AK3585" s="133"/>
      <c r="AL3585" s="133"/>
      <c r="AM3585" s="133"/>
      <c r="AN3585" s="133"/>
      <c r="AO3585" s="133"/>
      <c r="AP3585" s="133"/>
      <c r="AQ3585" s="133"/>
      <c r="AR3585" s="133"/>
      <c r="AS3585" s="124"/>
      <c r="AT3585" s="134"/>
      <c r="AU3585" s="141"/>
    </row>
    <row r="3586" spans="31:47" ht="12">
      <c r="AE3586" s="131"/>
      <c r="AF3586" s="132"/>
      <c r="AG3586" s="133"/>
      <c r="AH3586" s="133"/>
      <c r="AI3586" s="133"/>
      <c r="AJ3586" s="133"/>
      <c r="AK3586" s="133"/>
      <c r="AL3586" s="133"/>
      <c r="AM3586" s="133"/>
      <c r="AN3586" s="133"/>
      <c r="AO3586" s="133"/>
      <c r="AP3586" s="133"/>
      <c r="AQ3586" s="133"/>
      <c r="AR3586" s="133"/>
      <c r="AS3586" s="124"/>
      <c r="AT3586" s="134"/>
      <c r="AU3586" s="141"/>
    </row>
    <row r="3587" spans="31:47" ht="12">
      <c r="AE3587" s="131"/>
      <c r="AF3587" s="132"/>
      <c r="AG3587" s="133"/>
      <c r="AH3587" s="133"/>
      <c r="AI3587" s="133"/>
      <c r="AJ3587" s="133"/>
      <c r="AK3587" s="133"/>
      <c r="AL3587" s="133"/>
      <c r="AM3587" s="133"/>
      <c r="AN3587" s="133"/>
      <c r="AO3587" s="133"/>
      <c r="AP3587" s="133"/>
      <c r="AQ3587" s="133"/>
      <c r="AR3587" s="133"/>
      <c r="AS3587" s="124"/>
      <c r="AT3587" s="134"/>
      <c r="AU3587" s="141"/>
    </row>
    <row r="3588" spans="31:47" ht="12">
      <c r="AE3588" s="131"/>
      <c r="AF3588" s="132"/>
      <c r="AG3588" s="133"/>
      <c r="AH3588" s="133"/>
      <c r="AI3588" s="133"/>
      <c r="AJ3588" s="133"/>
      <c r="AK3588" s="133"/>
      <c r="AL3588" s="133"/>
      <c r="AM3588" s="133"/>
      <c r="AN3588" s="133"/>
      <c r="AO3588" s="133"/>
      <c r="AP3588" s="133"/>
      <c r="AQ3588" s="133"/>
      <c r="AR3588" s="133"/>
      <c r="AS3588" s="124"/>
      <c r="AT3588" s="134"/>
      <c r="AU3588" s="141"/>
    </row>
    <row r="3589" spans="31:47" ht="12">
      <c r="AE3589" s="131"/>
      <c r="AF3589" s="132"/>
      <c r="AG3589" s="133"/>
      <c r="AH3589" s="133"/>
      <c r="AI3589" s="133"/>
      <c r="AJ3589" s="133"/>
      <c r="AK3589" s="133"/>
      <c r="AL3589" s="133"/>
      <c r="AM3589" s="133"/>
      <c r="AN3589" s="133"/>
      <c r="AO3589" s="133"/>
      <c r="AP3589" s="133"/>
      <c r="AQ3589" s="133"/>
      <c r="AR3589" s="133"/>
      <c r="AS3589" s="124"/>
      <c r="AT3589" s="134"/>
      <c r="AU3589" s="141"/>
    </row>
    <row r="3590" spans="31:47" ht="12">
      <c r="AE3590" s="131"/>
      <c r="AF3590" s="132"/>
      <c r="AG3590" s="133"/>
      <c r="AH3590" s="133"/>
      <c r="AI3590" s="133"/>
      <c r="AJ3590" s="133"/>
      <c r="AK3590" s="133"/>
      <c r="AL3590" s="133"/>
      <c r="AM3590" s="133"/>
      <c r="AN3590" s="133"/>
      <c r="AO3590" s="133"/>
      <c r="AP3590" s="133"/>
      <c r="AQ3590" s="133"/>
      <c r="AR3590" s="133"/>
      <c r="AS3590" s="124"/>
      <c r="AT3590" s="134"/>
      <c r="AU3590" s="141"/>
    </row>
    <row r="3591" spans="31:47" ht="12">
      <c r="AE3591" s="131"/>
      <c r="AF3591" s="132"/>
      <c r="AG3591" s="133"/>
      <c r="AH3591" s="133"/>
      <c r="AI3591" s="133"/>
      <c r="AJ3591" s="133"/>
      <c r="AK3591" s="133"/>
      <c r="AL3591" s="133"/>
      <c r="AM3591" s="133"/>
      <c r="AN3591" s="133"/>
      <c r="AO3591" s="133"/>
      <c r="AP3591" s="133"/>
      <c r="AQ3591" s="133"/>
      <c r="AR3591" s="133"/>
      <c r="AS3591" s="124"/>
      <c r="AT3591" s="134"/>
      <c r="AU3591" s="141"/>
    </row>
    <row r="3592" spans="31:47" ht="12">
      <c r="AE3592" s="131"/>
      <c r="AF3592" s="132"/>
      <c r="AG3592" s="133"/>
      <c r="AH3592" s="133"/>
      <c r="AI3592" s="133"/>
      <c r="AJ3592" s="133"/>
      <c r="AK3592" s="133"/>
      <c r="AL3592" s="133"/>
      <c r="AM3592" s="133"/>
      <c r="AN3592" s="133"/>
      <c r="AO3592" s="133"/>
      <c r="AP3592" s="133"/>
      <c r="AQ3592" s="133"/>
      <c r="AR3592" s="133"/>
      <c r="AS3592" s="124"/>
      <c r="AT3592" s="134"/>
      <c r="AU3592" s="141"/>
    </row>
    <row r="3593" spans="31:47" ht="12">
      <c r="AE3593" s="131"/>
      <c r="AF3593" s="132"/>
      <c r="AG3593" s="133"/>
      <c r="AH3593" s="133"/>
      <c r="AI3593" s="133"/>
      <c r="AJ3593" s="133"/>
      <c r="AK3593" s="133"/>
      <c r="AL3593" s="133"/>
      <c r="AM3593" s="133"/>
      <c r="AN3593" s="133"/>
      <c r="AO3593" s="133"/>
      <c r="AP3593" s="133"/>
      <c r="AQ3593" s="133"/>
      <c r="AR3593" s="133"/>
      <c r="AS3593" s="124"/>
      <c r="AT3593" s="134"/>
      <c r="AU3593" s="141"/>
    </row>
    <row r="3594" spans="31:47" ht="12">
      <c r="AE3594" s="131"/>
      <c r="AF3594" s="132"/>
      <c r="AG3594" s="133"/>
      <c r="AH3594" s="133"/>
      <c r="AI3594" s="133"/>
      <c r="AJ3594" s="133"/>
      <c r="AK3594" s="133"/>
      <c r="AL3594" s="133"/>
      <c r="AM3594" s="133"/>
      <c r="AN3594" s="133"/>
      <c r="AO3594" s="133"/>
      <c r="AP3594" s="133"/>
      <c r="AQ3594" s="133"/>
      <c r="AR3594" s="133"/>
      <c r="AS3594" s="124"/>
      <c r="AT3594" s="134"/>
      <c r="AU3594" s="141"/>
    </row>
    <row r="3595" spans="31:47" ht="12">
      <c r="AE3595" s="131"/>
      <c r="AF3595" s="132"/>
      <c r="AG3595" s="133"/>
      <c r="AH3595" s="133"/>
      <c r="AI3595" s="133"/>
      <c r="AJ3595" s="133"/>
      <c r="AK3595" s="133"/>
      <c r="AL3595" s="133"/>
      <c r="AM3595" s="133"/>
      <c r="AN3595" s="133"/>
      <c r="AO3595" s="133"/>
      <c r="AP3595" s="133"/>
      <c r="AQ3595" s="133"/>
      <c r="AR3595" s="133"/>
      <c r="AS3595" s="124"/>
      <c r="AT3595" s="134"/>
      <c r="AU3595" s="141"/>
    </row>
    <row r="3596" spans="31:47" ht="12">
      <c r="AE3596" s="131"/>
      <c r="AF3596" s="132"/>
      <c r="AG3596" s="133"/>
      <c r="AH3596" s="133"/>
      <c r="AI3596" s="133"/>
      <c r="AJ3596" s="133"/>
      <c r="AK3596" s="133"/>
      <c r="AL3596" s="133"/>
      <c r="AM3596" s="133"/>
      <c r="AN3596" s="133"/>
      <c r="AO3596" s="133"/>
      <c r="AP3596" s="133"/>
      <c r="AQ3596" s="133"/>
      <c r="AR3596" s="133"/>
      <c r="AS3596" s="124"/>
      <c r="AT3596" s="134"/>
      <c r="AU3596" s="141"/>
    </row>
    <row r="3597" spans="31:47" ht="12">
      <c r="AE3597" s="131"/>
      <c r="AF3597" s="132"/>
      <c r="AG3597" s="133"/>
      <c r="AH3597" s="133"/>
      <c r="AI3597" s="133"/>
      <c r="AJ3597" s="133"/>
      <c r="AK3597" s="133"/>
      <c r="AL3597" s="133"/>
      <c r="AM3597" s="133"/>
      <c r="AN3597" s="133"/>
      <c r="AO3597" s="133"/>
      <c r="AP3597" s="133"/>
      <c r="AQ3597" s="133"/>
      <c r="AR3597" s="133"/>
      <c r="AS3597" s="124"/>
      <c r="AT3597" s="134"/>
      <c r="AU3597" s="141"/>
    </row>
    <row r="3598" spans="31:47" ht="12">
      <c r="AE3598" s="131"/>
      <c r="AF3598" s="132"/>
      <c r="AG3598" s="133"/>
      <c r="AH3598" s="133"/>
      <c r="AI3598" s="133"/>
      <c r="AJ3598" s="133"/>
      <c r="AK3598" s="133"/>
      <c r="AL3598" s="133"/>
      <c r="AM3598" s="133"/>
      <c r="AN3598" s="133"/>
      <c r="AO3598" s="133"/>
      <c r="AP3598" s="133"/>
      <c r="AQ3598" s="133"/>
      <c r="AR3598" s="133"/>
      <c r="AS3598" s="124"/>
      <c r="AT3598" s="134"/>
      <c r="AU3598" s="141"/>
    </row>
    <row r="3599" spans="31:47" ht="12">
      <c r="AE3599" s="131"/>
      <c r="AF3599" s="132"/>
      <c r="AG3599" s="133"/>
      <c r="AH3599" s="133"/>
      <c r="AI3599" s="133"/>
      <c r="AJ3599" s="133"/>
      <c r="AK3599" s="133"/>
      <c r="AL3599" s="133"/>
      <c r="AM3599" s="133"/>
      <c r="AN3599" s="133"/>
      <c r="AO3599" s="133"/>
      <c r="AP3599" s="133"/>
      <c r="AQ3599" s="133"/>
      <c r="AR3599" s="133"/>
      <c r="AS3599" s="124"/>
      <c r="AT3599" s="134"/>
      <c r="AU3599" s="141"/>
    </row>
    <row r="3600" spans="31:47" ht="12">
      <c r="AE3600" s="131"/>
      <c r="AF3600" s="132"/>
      <c r="AG3600" s="133"/>
      <c r="AH3600" s="133"/>
      <c r="AI3600" s="133"/>
      <c r="AJ3600" s="133"/>
      <c r="AK3600" s="133"/>
      <c r="AL3600" s="133"/>
      <c r="AM3600" s="133"/>
      <c r="AN3600" s="133"/>
      <c r="AO3600" s="133"/>
      <c r="AP3600" s="133"/>
      <c r="AQ3600" s="133"/>
      <c r="AR3600" s="133"/>
      <c r="AS3600" s="124"/>
      <c r="AT3600" s="134"/>
      <c r="AU3600" s="141"/>
    </row>
    <row r="3601" spans="31:47" ht="12">
      <c r="AE3601" s="131"/>
      <c r="AF3601" s="132"/>
      <c r="AG3601" s="133"/>
      <c r="AH3601" s="133"/>
      <c r="AI3601" s="133"/>
      <c r="AJ3601" s="133"/>
      <c r="AK3601" s="133"/>
      <c r="AL3601" s="133"/>
      <c r="AM3601" s="133"/>
      <c r="AN3601" s="133"/>
      <c r="AO3601" s="133"/>
      <c r="AP3601" s="133"/>
      <c r="AQ3601" s="133"/>
      <c r="AR3601" s="133"/>
      <c r="AS3601" s="124"/>
      <c r="AT3601" s="134"/>
      <c r="AU3601" s="141"/>
    </row>
    <row r="3602" spans="31:47" ht="12">
      <c r="AE3602" s="131"/>
      <c r="AF3602" s="132"/>
      <c r="AG3602" s="133"/>
      <c r="AH3602" s="133"/>
      <c r="AI3602" s="133"/>
      <c r="AJ3602" s="133"/>
      <c r="AK3602" s="133"/>
      <c r="AL3602" s="133"/>
      <c r="AM3602" s="133"/>
      <c r="AN3602" s="133"/>
      <c r="AO3602" s="133"/>
      <c r="AP3602" s="133"/>
      <c r="AQ3602" s="133"/>
      <c r="AR3602" s="133"/>
      <c r="AS3602" s="124"/>
      <c r="AT3602" s="134"/>
      <c r="AU3602" s="141"/>
    </row>
    <row r="3603" spans="31:47" ht="12">
      <c r="AE3603" s="131"/>
      <c r="AF3603" s="132"/>
      <c r="AG3603" s="133"/>
      <c r="AH3603" s="133"/>
      <c r="AI3603" s="133"/>
      <c r="AJ3603" s="133"/>
      <c r="AK3603" s="133"/>
      <c r="AL3603" s="133"/>
      <c r="AM3603" s="133"/>
      <c r="AN3603" s="133"/>
      <c r="AO3603" s="133"/>
      <c r="AP3603" s="133"/>
      <c r="AQ3603" s="133"/>
      <c r="AR3603" s="133"/>
      <c r="AS3603" s="124"/>
      <c r="AT3603" s="134"/>
      <c r="AU3603" s="141"/>
    </row>
    <row r="3604" spans="31:47" ht="12">
      <c r="AE3604" s="131"/>
      <c r="AF3604" s="132"/>
      <c r="AG3604" s="133"/>
      <c r="AH3604" s="133"/>
      <c r="AI3604" s="133"/>
      <c r="AJ3604" s="133"/>
      <c r="AK3604" s="133"/>
      <c r="AL3604" s="133"/>
      <c r="AM3604" s="133"/>
      <c r="AN3604" s="133"/>
      <c r="AO3604" s="133"/>
      <c r="AP3604" s="133"/>
      <c r="AQ3604" s="133"/>
      <c r="AR3604" s="133"/>
      <c r="AS3604" s="124"/>
      <c r="AT3604" s="134"/>
      <c r="AU3604" s="141"/>
    </row>
    <row r="3605" spans="31:47" ht="12">
      <c r="AE3605" s="131"/>
      <c r="AF3605" s="132"/>
      <c r="AG3605" s="133"/>
      <c r="AH3605" s="133"/>
      <c r="AI3605" s="133"/>
      <c r="AJ3605" s="133"/>
      <c r="AK3605" s="133"/>
      <c r="AL3605" s="133"/>
      <c r="AM3605" s="133"/>
      <c r="AN3605" s="133"/>
      <c r="AO3605" s="133"/>
      <c r="AP3605" s="133"/>
      <c r="AQ3605" s="133"/>
      <c r="AR3605" s="133"/>
      <c r="AS3605" s="124"/>
      <c r="AT3605" s="134"/>
      <c r="AU3605" s="141"/>
    </row>
    <row r="3606" spans="31:47" ht="12">
      <c r="AE3606" s="131"/>
      <c r="AF3606" s="132"/>
      <c r="AG3606" s="133"/>
      <c r="AH3606" s="133"/>
      <c r="AI3606" s="133"/>
      <c r="AJ3606" s="133"/>
      <c r="AK3606" s="133"/>
      <c r="AL3606" s="133"/>
      <c r="AM3606" s="133"/>
      <c r="AN3606" s="133"/>
      <c r="AO3606" s="133"/>
      <c r="AP3606" s="133"/>
      <c r="AQ3606" s="133"/>
      <c r="AR3606" s="133"/>
      <c r="AS3606" s="124"/>
      <c r="AT3606" s="134"/>
      <c r="AU3606" s="141"/>
    </row>
    <row r="3607" spans="31:47" ht="12">
      <c r="AE3607" s="131"/>
      <c r="AF3607" s="132"/>
      <c r="AG3607" s="133"/>
      <c r="AH3607" s="133"/>
      <c r="AI3607" s="133"/>
      <c r="AJ3607" s="133"/>
      <c r="AK3607" s="133"/>
      <c r="AL3607" s="133"/>
      <c r="AM3607" s="133"/>
      <c r="AN3607" s="133"/>
      <c r="AO3607" s="133"/>
      <c r="AP3607" s="133"/>
      <c r="AQ3607" s="133"/>
      <c r="AR3607" s="133"/>
      <c r="AS3607" s="124"/>
      <c r="AT3607" s="134"/>
      <c r="AU3607" s="141"/>
    </row>
    <row r="3608" spans="31:47" ht="12">
      <c r="AE3608" s="131"/>
      <c r="AF3608" s="132"/>
      <c r="AG3608" s="133"/>
      <c r="AH3608" s="133"/>
      <c r="AI3608" s="133"/>
      <c r="AJ3608" s="133"/>
      <c r="AK3608" s="133"/>
      <c r="AL3608" s="133"/>
      <c r="AM3608" s="133"/>
      <c r="AN3608" s="133"/>
      <c r="AO3608" s="133"/>
      <c r="AP3608" s="133"/>
      <c r="AQ3608" s="133"/>
      <c r="AR3608" s="133"/>
      <c r="AS3608" s="124"/>
      <c r="AT3608" s="134"/>
      <c r="AU3608" s="141"/>
    </row>
    <row r="3609" spans="31:47" ht="12">
      <c r="AE3609" s="131"/>
      <c r="AF3609" s="132"/>
      <c r="AG3609" s="133"/>
      <c r="AH3609" s="133"/>
      <c r="AI3609" s="133"/>
      <c r="AJ3609" s="133"/>
      <c r="AK3609" s="133"/>
      <c r="AL3609" s="133"/>
      <c r="AM3609" s="133"/>
      <c r="AN3609" s="133"/>
      <c r="AO3609" s="133"/>
      <c r="AP3609" s="133"/>
      <c r="AQ3609" s="133"/>
      <c r="AR3609" s="133"/>
      <c r="AS3609" s="124"/>
      <c r="AT3609" s="134"/>
      <c r="AU3609" s="141"/>
    </row>
    <row r="3610" spans="31:47" ht="12">
      <c r="AE3610" s="131"/>
      <c r="AF3610" s="132"/>
      <c r="AG3610" s="133"/>
      <c r="AH3610" s="133"/>
      <c r="AI3610" s="133"/>
      <c r="AJ3610" s="133"/>
      <c r="AK3610" s="133"/>
      <c r="AL3610" s="133"/>
      <c r="AM3610" s="133"/>
      <c r="AN3610" s="133"/>
      <c r="AO3610" s="133"/>
      <c r="AP3610" s="133"/>
      <c r="AQ3610" s="133"/>
      <c r="AR3610" s="133"/>
      <c r="AS3610" s="124"/>
      <c r="AT3610" s="134"/>
      <c r="AU3610" s="141"/>
    </row>
    <row r="3611" spans="31:47" ht="12">
      <c r="AE3611" s="131"/>
      <c r="AF3611" s="132"/>
      <c r="AG3611" s="133"/>
      <c r="AH3611" s="133"/>
      <c r="AI3611" s="133"/>
      <c r="AJ3611" s="133"/>
      <c r="AK3611" s="133"/>
      <c r="AL3611" s="133"/>
      <c r="AM3611" s="133"/>
      <c r="AN3611" s="133"/>
      <c r="AO3611" s="133"/>
      <c r="AP3611" s="133"/>
      <c r="AQ3611" s="133"/>
      <c r="AR3611" s="133"/>
      <c r="AS3611" s="124"/>
      <c r="AT3611" s="134"/>
      <c r="AU3611" s="141"/>
    </row>
    <row r="3612" spans="31:47" ht="12">
      <c r="AE3612" s="131"/>
      <c r="AF3612" s="132"/>
      <c r="AG3612" s="133"/>
      <c r="AH3612" s="133"/>
      <c r="AI3612" s="133"/>
      <c r="AJ3612" s="133"/>
      <c r="AK3612" s="133"/>
      <c r="AL3612" s="133"/>
      <c r="AM3612" s="133"/>
      <c r="AN3612" s="133"/>
      <c r="AO3612" s="133"/>
      <c r="AP3612" s="133"/>
      <c r="AQ3612" s="133"/>
      <c r="AR3612" s="133"/>
      <c r="AS3612" s="124"/>
      <c r="AT3612" s="134"/>
      <c r="AU3612" s="141"/>
    </row>
    <row r="3613" spans="31:47" ht="12">
      <c r="AE3613" s="131"/>
      <c r="AF3613" s="132"/>
      <c r="AG3613" s="133"/>
      <c r="AH3613" s="133"/>
      <c r="AI3613" s="133"/>
      <c r="AJ3613" s="133"/>
      <c r="AK3613" s="133"/>
      <c r="AL3613" s="133"/>
      <c r="AM3613" s="133"/>
      <c r="AN3613" s="133"/>
      <c r="AO3613" s="133"/>
      <c r="AP3613" s="133"/>
      <c r="AQ3613" s="133"/>
      <c r="AR3613" s="133"/>
      <c r="AS3613" s="124"/>
      <c r="AT3613" s="134"/>
      <c r="AU3613" s="141"/>
    </row>
    <row r="3614" spans="31:47" ht="12">
      <c r="AE3614" s="131"/>
      <c r="AF3614" s="132"/>
      <c r="AG3614" s="133"/>
      <c r="AH3614" s="133"/>
      <c r="AI3614" s="133"/>
      <c r="AJ3614" s="133"/>
      <c r="AK3614" s="133"/>
      <c r="AL3614" s="133"/>
      <c r="AM3614" s="133"/>
      <c r="AN3614" s="133"/>
      <c r="AO3614" s="133"/>
      <c r="AP3614" s="133"/>
      <c r="AQ3614" s="133"/>
      <c r="AR3614" s="133"/>
      <c r="AS3614" s="124"/>
      <c r="AT3614" s="134"/>
      <c r="AU3614" s="141"/>
    </row>
    <row r="3615" spans="31:47" ht="12">
      <c r="AE3615" s="131"/>
      <c r="AF3615" s="132"/>
      <c r="AG3615" s="133"/>
      <c r="AH3615" s="133"/>
      <c r="AI3615" s="133"/>
      <c r="AJ3615" s="133"/>
      <c r="AK3615" s="133"/>
      <c r="AL3615" s="133"/>
      <c r="AM3615" s="133"/>
      <c r="AN3615" s="133"/>
      <c r="AO3615" s="133"/>
      <c r="AP3615" s="133"/>
      <c r="AQ3615" s="133"/>
      <c r="AR3615" s="133"/>
      <c r="AS3615" s="124"/>
      <c r="AT3615" s="134"/>
      <c r="AU3615" s="141"/>
    </row>
    <row r="3616" spans="31:47" ht="12">
      <c r="AE3616" s="131"/>
      <c r="AF3616" s="132"/>
      <c r="AG3616" s="133"/>
      <c r="AH3616" s="133"/>
      <c r="AI3616" s="133"/>
      <c r="AJ3616" s="133"/>
      <c r="AK3616" s="133"/>
      <c r="AL3616" s="133"/>
      <c r="AM3616" s="133"/>
      <c r="AN3616" s="133"/>
      <c r="AO3616" s="133"/>
      <c r="AP3616" s="133"/>
      <c r="AQ3616" s="133"/>
      <c r="AR3616" s="133"/>
      <c r="AS3616" s="124"/>
      <c r="AT3616" s="134"/>
      <c r="AU3616" s="141"/>
    </row>
    <row r="3617" spans="31:47" ht="12">
      <c r="AE3617" s="131"/>
      <c r="AF3617" s="132"/>
      <c r="AG3617" s="133"/>
      <c r="AH3617" s="133"/>
      <c r="AI3617" s="133"/>
      <c r="AJ3617" s="133"/>
      <c r="AK3617" s="133"/>
      <c r="AL3617" s="133"/>
      <c r="AM3617" s="133"/>
      <c r="AN3617" s="133"/>
      <c r="AO3617" s="133"/>
      <c r="AP3617" s="133"/>
      <c r="AQ3617" s="133"/>
      <c r="AR3617" s="133"/>
      <c r="AS3617" s="124"/>
      <c r="AT3617" s="134"/>
      <c r="AU3617" s="141"/>
    </row>
    <row r="3618" spans="31:47" ht="12">
      <c r="AE3618" s="131"/>
      <c r="AF3618" s="132"/>
      <c r="AG3618" s="133"/>
      <c r="AH3618" s="133"/>
      <c r="AI3618" s="133"/>
      <c r="AJ3618" s="133"/>
      <c r="AK3618" s="133"/>
      <c r="AL3618" s="133"/>
      <c r="AM3618" s="133"/>
      <c r="AN3618" s="133"/>
      <c r="AO3618" s="133"/>
      <c r="AP3618" s="133"/>
      <c r="AQ3618" s="133"/>
      <c r="AR3618" s="133"/>
      <c r="AS3618" s="124"/>
      <c r="AT3618" s="134"/>
      <c r="AU3618" s="141"/>
    </row>
    <row r="3619" spans="31:47" ht="12">
      <c r="AE3619" s="131"/>
      <c r="AF3619" s="132"/>
      <c r="AG3619" s="133"/>
      <c r="AH3619" s="133"/>
      <c r="AI3619" s="133"/>
      <c r="AJ3619" s="133"/>
      <c r="AK3619" s="133"/>
      <c r="AL3619" s="133"/>
      <c r="AM3619" s="133"/>
      <c r="AN3619" s="133"/>
      <c r="AO3619" s="133"/>
      <c r="AP3619" s="133"/>
      <c r="AQ3619" s="133"/>
      <c r="AR3619" s="133"/>
      <c r="AS3619" s="124"/>
      <c r="AT3619" s="134"/>
      <c r="AU3619" s="141"/>
    </row>
    <row r="3620" spans="31:47" ht="12">
      <c r="AE3620" s="131"/>
      <c r="AF3620" s="132"/>
      <c r="AG3620" s="133"/>
      <c r="AH3620" s="133"/>
      <c r="AI3620" s="133"/>
      <c r="AJ3620" s="133"/>
      <c r="AK3620" s="133"/>
      <c r="AL3620" s="133"/>
      <c r="AM3620" s="133"/>
      <c r="AN3620" s="133"/>
      <c r="AO3620" s="133"/>
      <c r="AP3620" s="133"/>
      <c r="AQ3620" s="133"/>
      <c r="AR3620" s="133"/>
      <c r="AS3620" s="124"/>
      <c r="AT3620" s="134"/>
      <c r="AU3620" s="141"/>
    </row>
    <row r="3621" spans="31:47" ht="12">
      <c r="AE3621" s="131"/>
      <c r="AF3621" s="132"/>
      <c r="AG3621" s="133"/>
      <c r="AH3621" s="133"/>
      <c r="AI3621" s="133"/>
      <c r="AJ3621" s="133"/>
      <c r="AK3621" s="133"/>
      <c r="AL3621" s="133"/>
      <c r="AM3621" s="133"/>
      <c r="AN3621" s="133"/>
      <c r="AO3621" s="133"/>
      <c r="AP3621" s="133"/>
      <c r="AQ3621" s="133"/>
      <c r="AR3621" s="133"/>
      <c r="AS3621" s="124"/>
      <c r="AT3621" s="134"/>
      <c r="AU3621" s="141"/>
    </row>
    <row r="3622" spans="31:47" ht="12">
      <c r="AE3622" s="131"/>
      <c r="AF3622" s="132"/>
      <c r="AG3622" s="133"/>
      <c r="AH3622" s="133"/>
      <c r="AI3622" s="133"/>
      <c r="AJ3622" s="133"/>
      <c r="AK3622" s="133"/>
      <c r="AL3622" s="133"/>
      <c r="AM3622" s="133"/>
      <c r="AN3622" s="133"/>
      <c r="AO3622" s="133"/>
      <c r="AP3622" s="133"/>
      <c r="AQ3622" s="133"/>
      <c r="AR3622" s="133"/>
      <c r="AS3622" s="124"/>
      <c r="AT3622" s="134"/>
      <c r="AU3622" s="141"/>
    </row>
    <row r="3623" spans="31:47" ht="12">
      <c r="AE3623" s="131"/>
      <c r="AF3623" s="132"/>
      <c r="AG3623" s="133"/>
      <c r="AH3623" s="133"/>
      <c r="AI3623" s="133"/>
      <c r="AJ3623" s="133"/>
      <c r="AK3623" s="133"/>
      <c r="AL3623" s="133"/>
      <c r="AM3623" s="133"/>
      <c r="AN3623" s="133"/>
      <c r="AO3623" s="133"/>
      <c r="AP3623" s="133"/>
      <c r="AQ3623" s="133"/>
      <c r="AR3623" s="133"/>
      <c r="AS3623" s="124"/>
      <c r="AT3623" s="134"/>
      <c r="AU3623" s="141"/>
    </row>
    <row r="3624" spans="31:47" ht="12">
      <c r="AE3624" s="131"/>
      <c r="AF3624" s="132"/>
      <c r="AG3624" s="133"/>
      <c r="AH3624" s="133"/>
      <c r="AI3624" s="133"/>
      <c r="AJ3624" s="133"/>
      <c r="AK3624" s="133"/>
      <c r="AL3624" s="133"/>
      <c r="AM3624" s="133"/>
      <c r="AN3624" s="133"/>
      <c r="AO3624" s="133"/>
      <c r="AP3624" s="133"/>
      <c r="AQ3624" s="133"/>
      <c r="AR3624" s="133"/>
      <c r="AS3624" s="124"/>
      <c r="AT3624" s="134"/>
      <c r="AU3624" s="141"/>
    </row>
    <row r="3625" spans="31:47" ht="12">
      <c r="AE3625" s="131"/>
      <c r="AF3625" s="132"/>
      <c r="AG3625" s="133"/>
      <c r="AH3625" s="133"/>
      <c r="AI3625" s="133"/>
      <c r="AJ3625" s="133"/>
      <c r="AK3625" s="133"/>
      <c r="AL3625" s="133"/>
      <c r="AM3625" s="133"/>
      <c r="AN3625" s="133"/>
      <c r="AO3625" s="133"/>
      <c r="AP3625" s="133"/>
      <c r="AQ3625" s="133"/>
      <c r="AR3625" s="133"/>
      <c r="AS3625" s="124"/>
      <c r="AT3625" s="134"/>
      <c r="AU3625" s="141"/>
    </row>
    <row r="3626" spans="31:47" ht="12">
      <c r="AE3626" s="131"/>
      <c r="AF3626" s="132"/>
      <c r="AG3626" s="133"/>
      <c r="AH3626" s="133"/>
      <c r="AI3626" s="133"/>
      <c r="AJ3626" s="133"/>
      <c r="AK3626" s="133"/>
      <c r="AL3626" s="133"/>
      <c r="AM3626" s="133"/>
      <c r="AN3626" s="133"/>
      <c r="AO3626" s="133"/>
      <c r="AP3626" s="133"/>
      <c r="AQ3626" s="133"/>
      <c r="AR3626" s="133"/>
      <c r="AS3626" s="124"/>
      <c r="AT3626" s="134"/>
      <c r="AU3626" s="141"/>
    </row>
    <row r="3627" spans="31:47" ht="12">
      <c r="AE3627" s="131"/>
      <c r="AF3627" s="132"/>
      <c r="AG3627" s="133"/>
      <c r="AH3627" s="133"/>
      <c r="AI3627" s="133"/>
      <c r="AJ3627" s="133"/>
      <c r="AK3627" s="133"/>
      <c r="AL3627" s="133"/>
      <c r="AM3627" s="133"/>
      <c r="AN3627" s="133"/>
      <c r="AO3627" s="133"/>
      <c r="AP3627" s="133"/>
      <c r="AQ3627" s="133"/>
      <c r="AR3627" s="133"/>
      <c r="AS3627" s="124"/>
      <c r="AT3627" s="134"/>
      <c r="AU3627" s="141"/>
    </row>
    <row r="3628" spans="31:47" ht="12">
      <c r="AE3628" s="131"/>
      <c r="AF3628" s="132"/>
      <c r="AG3628" s="133"/>
      <c r="AH3628" s="133"/>
      <c r="AI3628" s="133"/>
      <c r="AJ3628" s="133"/>
      <c r="AK3628" s="133"/>
      <c r="AL3628" s="133"/>
      <c r="AM3628" s="133"/>
      <c r="AN3628" s="133"/>
      <c r="AO3628" s="133"/>
      <c r="AP3628" s="133"/>
      <c r="AQ3628" s="133"/>
      <c r="AR3628" s="133"/>
      <c r="AS3628" s="124"/>
      <c r="AT3628" s="134"/>
      <c r="AU3628" s="141"/>
    </row>
    <row r="3629" spans="31:47" ht="12">
      <c r="AE3629" s="131"/>
      <c r="AF3629" s="132"/>
      <c r="AG3629" s="133"/>
      <c r="AH3629" s="133"/>
      <c r="AI3629" s="133"/>
      <c r="AJ3629" s="133"/>
      <c r="AK3629" s="133"/>
      <c r="AL3629" s="133"/>
      <c r="AM3629" s="133"/>
      <c r="AN3629" s="133"/>
      <c r="AO3629" s="133"/>
      <c r="AP3629" s="133"/>
      <c r="AQ3629" s="133"/>
      <c r="AR3629" s="133"/>
      <c r="AS3629" s="124"/>
      <c r="AT3629" s="134"/>
      <c r="AU3629" s="141"/>
    </row>
    <row r="3630" spans="31:47" ht="12">
      <c r="AE3630" s="131"/>
      <c r="AF3630" s="132"/>
      <c r="AG3630" s="133"/>
      <c r="AH3630" s="133"/>
      <c r="AI3630" s="133"/>
      <c r="AJ3630" s="133"/>
      <c r="AK3630" s="133"/>
      <c r="AL3630" s="133"/>
      <c r="AM3630" s="133"/>
      <c r="AN3630" s="133"/>
      <c r="AO3630" s="133"/>
      <c r="AP3630" s="133"/>
      <c r="AQ3630" s="133"/>
      <c r="AR3630" s="133"/>
      <c r="AS3630" s="124"/>
      <c r="AT3630" s="134"/>
      <c r="AU3630" s="141"/>
    </row>
    <row r="3631" spans="31:47" ht="12">
      <c r="AE3631" s="131"/>
      <c r="AF3631" s="132"/>
      <c r="AG3631" s="133"/>
      <c r="AH3631" s="133"/>
      <c r="AI3631" s="133"/>
      <c r="AJ3631" s="133"/>
      <c r="AK3631" s="133"/>
      <c r="AL3631" s="133"/>
      <c r="AM3631" s="133"/>
      <c r="AN3631" s="133"/>
      <c r="AO3631" s="133"/>
      <c r="AP3631" s="133"/>
      <c r="AQ3631" s="133"/>
      <c r="AR3631" s="133"/>
      <c r="AS3631" s="124"/>
      <c r="AT3631" s="134"/>
      <c r="AU3631" s="141"/>
    </row>
    <row r="3632" spans="31:47" ht="12">
      <c r="AE3632" s="131"/>
      <c r="AF3632" s="132"/>
      <c r="AG3632" s="133"/>
      <c r="AH3632" s="133"/>
      <c r="AI3632" s="133"/>
      <c r="AJ3632" s="133"/>
      <c r="AK3632" s="133"/>
      <c r="AL3632" s="133"/>
      <c r="AM3632" s="133"/>
      <c r="AN3632" s="133"/>
      <c r="AO3632" s="133"/>
      <c r="AP3632" s="133"/>
      <c r="AQ3632" s="133"/>
      <c r="AR3632" s="133"/>
      <c r="AS3632" s="124"/>
      <c r="AT3632" s="134"/>
      <c r="AU3632" s="141"/>
    </row>
    <row r="3633" spans="31:47" ht="12">
      <c r="AE3633" s="131"/>
      <c r="AF3633" s="132"/>
      <c r="AG3633" s="133"/>
      <c r="AH3633" s="133"/>
      <c r="AI3633" s="133"/>
      <c r="AJ3633" s="133"/>
      <c r="AK3633" s="133"/>
      <c r="AL3633" s="133"/>
      <c r="AM3633" s="133"/>
      <c r="AN3633" s="133"/>
      <c r="AO3633" s="133"/>
      <c r="AP3633" s="133"/>
      <c r="AQ3633" s="133"/>
      <c r="AR3633" s="133"/>
      <c r="AS3633" s="124"/>
      <c r="AT3633" s="134"/>
      <c r="AU3633" s="141"/>
    </row>
    <row r="3634" spans="31:47" ht="12">
      <c r="AE3634" s="131"/>
      <c r="AF3634" s="132"/>
      <c r="AG3634" s="133"/>
      <c r="AH3634" s="133"/>
      <c r="AI3634" s="133"/>
      <c r="AJ3634" s="133"/>
      <c r="AK3634" s="133"/>
      <c r="AL3634" s="133"/>
      <c r="AM3634" s="133"/>
      <c r="AN3634" s="133"/>
      <c r="AO3634" s="133"/>
      <c r="AP3634" s="133"/>
      <c r="AQ3634" s="133"/>
      <c r="AR3634" s="133"/>
      <c r="AS3634" s="124"/>
      <c r="AT3634" s="134"/>
      <c r="AU3634" s="141"/>
    </row>
    <row r="3635" spans="31:47" ht="12">
      <c r="AE3635" s="131"/>
      <c r="AF3635" s="132"/>
      <c r="AG3635" s="133"/>
      <c r="AH3635" s="133"/>
      <c r="AI3635" s="133"/>
      <c r="AJ3635" s="133"/>
      <c r="AK3635" s="133"/>
      <c r="AL3635" s="133"/>
      <c r="AM3635" s="133"/>
      <c r="AN3635" s="133"/>
      <c r="AO3635" s="133"/>
      <c r="AP3635" s="133"/>
      <c r="AQ3635" s="133"/>
      <c r="AR3635" s="133"/>
      <c r="AS3635" s="124"/>
      <c r="AT3635" s="134"/>
      <c r="AU3635" s="141"/>
    </row>
    <row r="3636" spans="31:47" ht="12">
      <c r="AE3636" s="131"/>
      <c r="AF3636" s="132"/>
      <c r="AG3636" s="133"/>
      <c r="AH3636" s="133"/>
      <c r="AI3636" s="133"/>
      <c r="AJ3636" s="133"/>
      <c r="AK3636" s="133"/>
      <c r="AL3636" s="133"/>
      <c r="AM3636" s="133"/>
      <c r="AN3636" s="133"/>
      <c r="AO3636" s="133"/>
      <c r="AP3636" s="133"/>
      <c r="AQ3636" s="133"/>
      <c r="AR3636" s="133"/>
      <c r="AS3636" s="124"/>
      <c r="AT3636" s="134"/>
      <c r="AU3636" s="141"/>
    </row>
    <row r="3637" spans="31:47" ht="12">
      <c r="AE3637" s="131"/>
      <c r="AF3637" s="132"/>
      <c r="AG3637" s="133"/>
      <c r="AH3637" s="133"/>
      <c r="AI3637" s="133"/>
      <c r="AJ3637" s="133"/>
      <c r="AK3637" s="133"/>
      <c r="AL3637" s="133"/>
      <c r="AM3637" s="133"/>
      <c r="AN3637" s="133"/>
      <c r="AO3637" s="133"/>
      <c r="AP3637" s="133"/>
      <c r="AQ3637" s="133"/>
      <c r="AR3637" s="133"/>
      <c r="AS3637" s="124"/>
      <c r="AT3637" s="134"/>
      <c r="AU3637" s="141"/>
    </row>
    <row r="3638" spans="31:47" ht="12">
      <c r="AE3638" s="131"/>
      <c r="AF3638" s="132"/>
      <c r="AG3638" s="133"/>
      <c r="AH3638" s="133"/>
      <c r="AI3638" s="133"/>
      <c r="AJ3638" s="133"/>
      <c r="AK3638" s="133"/>
      <c r="AL3638" s="133"/>
      <c r="AM3638" s="133"/>
      <c r="AN3638" s="133"/>
      <c r="AO3638" s="133"/>
      <c r="AP3638" s="133"/>
      <c r="AQ3638" s="133"/>
      <c r="AR3638" s="133"/>
      <c r="AS3638" s="124"/>
      <c r="AT3638" s="134"/>
      <c r="AU3638" s="141"/>
    </row>
    <row r="3639" spans="31:47" ht="12">
      <c r="AE3639" s="131"/>
      <c r="AF3639" s="132"/>
      <c r="AG3639" s="133"/>
      <c r="AH3639" s="133"/>
      <c r="AI3639" s="133"/>
      <c r="AJ3639" s="133"/>
      <c r="AK3639" s="133"/>
      <c r="AL3639" s="133"/>
      <c r="AM3639" s="133"/>
      <c r="AN3639" s="133"/>
      <c r="AO3639" s="133"/>
      <c r="AP3639" s="133"/>
      <c r="AQ3639" s="133"/>
      <c r="AR3639" s="133"/>
      <c r="AS3639" s="124"/>
      <c r="AT3639" s="134"/>
      <c r="AU3639" s="141"/>
    </row>
    <row r="3640" spans="31:47" ht="12">
      <c r="AE3640" s="131"/>
      <c r="AF3640" s="132"/>
      <c r="AG3640" s="133"/>
      <c r="AH3640" s="133"/>
      <c r="AI3640" s="133"/>
      <c r="AJ3640" s="133"/>
      <c r="AK3640" s="133"/>
      <c r="AL3640" s="133"/>
      <c r="AM3640" s="133"/>
      <c r="AN3640" s="133"/>
      <c r="AO3640" s="133"/>
      <c r="AP3640" s="133"/>
      <c r="AQ3640" s="133"/>
      <c r="AR3640" s="133"/>
      <c r="AS3640" s="124"/>
      <c r="AT3640" s="134"/>
      <c r="AU3640" s="141"/>
    </row>
    <row r="3641" spans="31:47" ht="12">
      <c r="AE3641" s="131"/>
      <c r="AF3641" s="132"/>
      <c r="AG3641" s="133"/>
      <c r="AH3641" s="133"/>
      <c r="AI3641" s="133"/>
      <c r="AJ3641" s="133"/>
      <c r="AK3641" s="133"/>
      <c r="AL3641" s="133"/>
      <c r="AM3641" s="133"/>
      <c r="AN3641" s="133"/>
      <c r="AO3641" s="133"/>
      <c r="AP3641" s="133"/>
      <c r="AQ3641" s="133"/>
      <c r="AR3641" s="133"/>
      <c r="AS3641" s="124"/>
      <c r="AT3641" s="134"/>
      <c r="AU3641" s="141"/>
    </row>
    <row r="3642" spans="31:47" ht="12">
      <c r="AE3642" s="131"/>
      <c r="AF3642" s="132"/>
      <c r="AG3642" s="133"/>
      <c r="AH3642" s="133"/>
      <c r="AI3642" s="133"/>
      <c r="AJ3642" s="133"/>
      <c r="AK3642" s="133"/>
      <c r="AL3642" s="133"/>
      <c r="AM3642" s="133"/>
      <c r="AN3642" s="133"/>
      <c r="AO3642" s="133"/>
      <c r="AP3642" s="133"/>
      <c r="AQ3642" s="133"/>
      <c r="AR3642" s="133"/>
      <c r="AS3642" s="124"/>
      <c r="AT3642" s="134"/>
      <c r="AU3642" s="141"/>
    </row>
    <row r="3643" spans="31:47" ht="12">
      <c r="AE3643" s="131"/>
      <c r="AF3643" s="132"/>
      <c r="AG3643" s="133"/>
      <c r="AH3643" s="133"/>
      <c r="AI3643" s="133"/>
      <c r="AJ3643" s="133"/>
      <c r="AK3643" s="133"/>
      <c r="AL3643" s="133"/>
      <c r="AM3643" s="133"/>
      <c r="AN3643" s="133"/>
      <c r="AO3643" s="133"/>
      <c r="AP3643" s="133"/>
      <c r="AQ3643" s="133"/>
      <c r="AR3643" s="133"/>
      <c r="AS3643" s="124"/>
      <c r="AT3643" s="134"/>
      <c r="AU3643" s="141"/>
    </row>
    <row r="3644" spans="31:47" ht="12">
      <c r="AE3644" s="131"/>
      <c r="AF3644" s="132"/>
      <c r="AG3644" s="133"/>
      <c r="AH3644" s="133"/>
      <c r="AI3644" s="133"/>
      <c r="AJ3644" s="133"/>
      <c r="AK3644" s="133"/>
      <c r="AL3644" s="133"/>
      <c r="AM3644" s="133"/>
      <c r="AN3644" s="133"/>
      <c r="AO3644" s="133"/>
      <c r="AP3644" s="133"/>
      <c r="AQ3644" s="133"/>
      <c r="AR3644" s="133"/>
      <c r="AS3644" s="124"/>
      <c r="AT3644" s="134"/>
      <c r="AU3644" s="141"/>
    </row>
    <row r="3645" spans="31:47" ht="12">
      <c r="AE3645" s="131"/>
      <c r="AF3645" s="132"/>
      <c r="AG3645" s="133"/>
      <c r="AH3645" s="133"/>
      <c r="AI3645" s="133"/>
      <c r="AJ3645" s="133"/>
      <c r="AK3645" s="133"/>
      <c r="AL3645" s="133"/>
      <c r="AM3645" s="133"/>
      <c r="AN3645" s="133"/>
      <c r="AO3645" s="133"/>
      <c r="AP3645" s="133"/>
      <c r="AQ3645" s="133"/>
      <c r="AR3645" s="133"/>
      <c r="AS3645" s="124"/>
      <c r="AT3645" s="134"/>
      <c r="AU3645" s="141"/>
    </row>
    <row r="3646" spans="31:47" ht="12">
      <c r="AE3646" s="131"/>
      <c r="AF3646" s="132"/>
      <c r="AG3646" s="133"/>
      <c r="AH3646" s="133"/>
      <c r="AI3646" s="133"/>
      <c r="AJ3646" s="133"/>
      <c r="AK3646" s="133"/>
      <c r="AL3646" s="133"/>
      <c r="AM3646" s="133"/>
      <c r="AN3646" s="133"/>
      <c r="AO3646" s="133"/>
      <c r="AP3646" s="133"/>
      <c r="AQ3646" s="133"/>
      <c r="AR3646" s="133"/>
      <c r="AS3646" s="124"/>
      <c r="AT3646" s="134"/>
      <c r="AU3646" s="141"/>
    </row>
    <row r="3647" spans="31:47" ht="12">
      <c r="AE3647" s="131"/>
      <c r="AF3647" s="132"/>
      <c r="AG3647" s="133"/>
      <c r="AH3647" s="133"/>
      <c r="AI3647" s="133"/>
      <c r="AJ3647" s="133"/>
      <c r="AK3647" s="133"/>
      <c r="AL3647" s="133"/>
      <c r="AM3647" s="133"/>
      <c r="AN3647" s="133"/>
      <c r="AO3647" s="133"/>
      <c r="AP3647" s="133"/>
      <c r="AQ3647" s="133"/>
      <c r="AR3647" s="133"/>
      <c r="AS3647" s="124"/>
      <c r="AT3647" s="134"/>
      <c r="AU3647" s="141"/>
    </row>
    <row r="3648" spans="31:47" ht="12">
      <c r="AE3648" s="131"/>
      <c r="AF3648" s="132"/>
      <c r="AG3648" s="133"/>
      <c r="AH3648" s="133"/>
      <c r="AI3648" s="133"/>
      <c r="AJ3648" s="133"/>
      <c r="AK3648" s="133"/>
      <c r="AL3648" s="133"/>
      <c r="AM3648" s="133"/>
      <c r="AN3648" s="133"/>
      <c r="AO3648" s="133"/>
      <c r="AP3648" s="133"/>
      <c r="AQ3648" s="133"/>
      <c r="AR3648" s="133"/>
      <c r="AS3648" s="124"/>
      <c r="AT3648" s="134"/>
      <c r="AU3648" s="141"/>
    </row>
    <row r="3649" spans="31:47" ht="12">
      <c r="AE3649" s="131"/>
      <c r="AF3649" s="132"/>
      <c r="AG3649" s="133"/>
      <c r="AH3649" s="133"/>
      <c r="AI3649" s="133"/>
      <c r="AJ3649" s="133"/>
      <c r="AK3649" s="133"/>
      <c r="AL3649" s="133"/>
      <c r="AM3649" s="133"/>
      <c r="AN3649" s="133"/>
      <c r="AO3649" s="133"/>
      <c r="AP3649" s="133"/>
      <c r="AQ3649" s="133"/>
      <c r="AR3649" s="133"/>
      <c r="AS3649" s="124"/>
      <c r="AT3649" s="134"/>
      <c r="AU3649" s="141"/>
    </row>
    <row r="3650" spans="31:47" ht="12">
      <c r="AE3650" s="131"/>
      <c r="AF3650" s="132"/>
      <c r="AG3650" s="133"/>
      <c r="AH3650" s="133"/>
      <c r="AI3650" s="133"/>
      <c r="AJ3650" s="133"/>
      <c r="AK3650" s="133"/>
      <c r="AL3650" s="133"/>
      <c r="AM3650" s="133"/>
      <c r="AN3650" s="133"/>
      <c r="AO3650" s="133"/>
      <c r="AP3650" s="133"/>
      <c r="AQ3650" s="133"/>
      <c r="AR3650" s="133"/>
      <c r="AS3650" s="124"/>
      <c r="AT3650" s="134"/>
      <c r="AU3650" s="141"/>
    </row>
    <row r="3651" spans="31:47" ht="12">
      <c r="AE3651" s="131"/>
      <c r="AF3651" s="132"/>
      <c r="AG3651" s="133"/>
      <c r="AH3651" s="133"/>
      <c r="AI3651" s="133"/>
      <c r="AJ3651" s="133"/>
      <c r="AK3651" s="133"/>
      <c r="AL3651" s="133"/>
      <c r="AM3651" s="133"/>
      <c r="AN3651" s="133"/>
      <c r="AO3651" s="133"/>
      <c r="AP3651" s="133"/>
      <c r="AQ3651" s="133"/>
      <c r="AR3651" s="133"/>
      <c r="AS3651" s="124"/>
      <c r="AT3651" s="134"/>
      <c r="AU3651" s="141"/>
    </row>
    <row r="3652" spans="31:47" ht="12">
      <c r="AE3652" s="131"/>
      <c r="AF3652" s="132"/>
      <c r="AG3652" s="133"/>
      <c r="AH3652" s="133"/>
      <c r="AI3652" s="133"/>
      <c r="AJ3652" s="133"/>
      <c r="AK3652" s="133"/>
      <c r="AL3652" s="133"/>
      <c r="AM3652" s="133"/>
      <c r="AN3652" s="133"/>
      <c r="AO3652" s="133"/>
      <c r="AP3652" s="133"/>
      <c r="AQ3652" s="133"/>
      <c r="AR3652" s="133"/>
      <c r="AS3652" s="124"/>
      <c r="AT3652" s="134"/>
      <c r="AU3652" s="141"/>
    </row>
    <row r="3653" spans="31:47" ht="12">
      <c r="AE3653" s="131"/>
      <c r="AF3653" s="132"/>
      <c r="AG3653" s="133"/>
      <c r="AH3653" s="133"/>
      <c r="AI3653" s="133"/>
      <c r="AJ3653" s="133"/>
      <c r="AK3653" s="133"/>
      <c r="AL3653" s="133"/>
      <c r="AM3653" s="133"/>
      <c r="AN3653" s="133"/>
      <c r="AO3653" s="133"/>
      <c r="AP3653" s="133"/>
      <c r="AQ3653" s="133"/>
      <c r="AR3653" s="133"/>
      <c r="AS3653" s="124"/>
      <c r="AT3653" s="134"/>
      <c r="AU3653" s="141"/>
    </row>
    <row r="3654" spans="31:47" ht="12">
      <c r="AE3654" s="131"/>
      <c r="AF3654" s="132"/>
      <c r="AG3654" s="133"/>
      <c r="AH3654" s="133"/>
      <c r="AI3654" s="133"/>
      <c r="AJ3654" s="133"/>
      <c r="AK3654" s="133"/>
      <c r="AL3654" s="133"/>
      <c r="AM3654" s="133"/>
      <c r="AN3654" s="133"/>
      <c r="AO3654" s="133"/>
      <c r="AP3654" s="133"/>
      <c r="AQ3654" s="133"/>
      <c r="AR3654" s="133"/>
      <c r="AS3654" s="124"/>
      <c r="AT3654" s="134"/>
      <c r="AU3654" s="141"/>
    </row>
    <row r="3655" spans="31:47" ht="12">
      <c r="AE3655" s="131"/>
      <c r="AF3655" s="132"/>
      <c r="AG3655" s="133"/>
      <c r="AH3655" s="133"/>
      <c r="AI3655" s="133"/>
      <c r="AJ3655" s="133"/>
      <c r="AK3655" s="133"/>
      <c r="AL3655" s="133"/>
      <c r="AM3655" s="133"/>
      <c r="AN3655" s="133"/>
      <c r="AO3655" s="133"/>
      <c r="AP3655" s="133"/>
      <c r="AQ3655" s="133"/>
      <c r="AR3655" s="133"/>
      <c r="AS3655" s="124"/>
      <c r="AT3655" s="134"/>
      <c r="AU3655" s="141"/>
    </row>
    <row r="3656" spans="31:47" ht="12">
      <c r="AE3656" s="131"/>
      <c r="AF3656" s="132"/>
      <c r="AG3656" s="133"/>
      <c r="AH3656" s="133"/>
      <c r="AI3656" s="133"/>
      <c r="AJ3656" s="133"/>
      <c r="AK3656" s="133"/>
      <c r="AL3656" s="133"/>
      <c r="AM3656" s="133"/>
      <c r="AN3656" s="133"/>
      <c r="AO3656" s="133"/>
      <c r="AP3656" s="133"/>
      <c r="AQ3656" s="133"/>
      <c r="AR3656" s="133"/>
      <c r="AS3656" s="124"/>
      <c r="AT3656" s="134"/>
      <c r="AU3656" s="141"/>
    </row>
    <row r="3657" spans="31:47" ht="12">
      <c r="AE3657" s="131"/>
      <c r="AF3657" s="132"/>
      <c r="AG3657" s="133"/>
      <c r="AH3657" s="133"/>
      <c r="AI3657" s="133"/>
      <c r="AJ3657" s="133"/>
      <c r="AK3657" s="133"/>
      <c r="AL3657" s="133"/>
      <c r="AM3657" s="133"/>
      <c r="AN3657" s="133"/>
      <c r="AO3657" s="133"/>
      <c r="AP3657" s="133"/>
      <c r="AQ3657" s="133"/>
      <c r="AR3657" s="133"/>
      <c r="AS3657" s="124"/>
      <c r="AT3657" s="134"/>
      <c r="AU3657" s="141"/>
    </row>
    <row r="3658" spans="31:47" ht="12">
      <c r="AE3658" s="131"/>
      <c r="AF3658" s="132"/>
      <c r="AG3658" s="133"/>
      <c r="AH3658" s="133"/>
      <c r="AI3658" s="133"/>
      <c r="AJ3658" s="133"/>
      <c r="AK3658" s="133"/>
      <c r="AL3658" s="133"/>
      <c r="AM3658" s="133"/>
      <c r="AN3658" s="133"/>
      <c r="AO3658" s="133"/>
      <c r="AP3658" s="133"/>
      <c r="AQ3658" s="133"/>
      <c r="AR3658" s="133"/>
      <c r="AS3658" s="124"/>
      <c r="AT3658" s="134"/>
      <c r="AU3658" s="141"/>
    </row>
    <row r="3659" spans="31:47" ht="12">
      <c r="AE3659" s="131"/>
      <c r="AF3659" s="132"/>
      <c r="AG3659" s="133"/>
      <c r="AH3659" s="133"/>
      <c r="AI3659" s="133"/>
      <c r="AJ3659" s="133"/>
      <c r="AK3659" s="133"/>
      <c r="AL3659" s="133"/>
      <c r="AM3659" s="133"/>
      <c r="AN3659" s="133"/>
      <c r="AO3659" s="133"/>
      <c r="AP3659" s="133"/>
      <c r="AQ3659" s="133"/>
      <c r="AR3659" s="133"/>
      <c r="AS3659" s="124"/>
      <c r="AT3659" s="134"/>
      <c r="AU3659" s="141"/>
    </row>
    <row r="3660" spans="31:47" ht="12">
      <c r="AE3660" s="131"/>
      <c r="AF3660" s="132"/>
      <c r="AG3660" s="133"/>
      <c r="AH3660" s="133"/>
      <c r="AI3660" s="133"/>
      <c r="AJ3660" s="133"/>
      <c r="AK3660" s="133"/>
      <c r="AL3660" s="133"/>
      <c r="AM3660" s="133"/>
      <c r="AN3660" s="133"/>
      <c r="AO3660" s="133"/>
      <c r="AP3660" s="133"/>
      <c r="AQ3660" s="133"/>
      <c r="AR3660" s="133"/>
      <c r="AS3660" s="124"/>
      <c r="AT3660" s="134"/>
      <c r="AU3660" s="141"/>
    </row>
    <row r="3661" spans="31:47" ht="12">
      <c r="AE3661" s="131"/>
      <c r="AF3661" s="132"/>
      <c r="AG3661" s="133"/>
      <c r="AH3661" s="133"/>
      <c r="AI3661" s="133"/>
      <c r="AJ3661" s="133"/>
      <c r="AK3661" s="133"/>
      <c r="AL3661" s="133"/>
      <c r="AM3661" s="133"/>
      <c r="AN3661" s="133"/>
      <c r="AO3661" s="133"/>
      <c r="AP3661" s="133"/>
      <c r="AQ3661" s="133"/>
      <c r="AR3661" s="133"/>
      <c r="AS3661" s="124"/>
      <c r="AT3661" s="134"/>
      <c r="AU3661" s="141"/>
    </row>
    <row r="3662" spans="31:47" ht="12">
      <c r="AE3662" s="131"/>
      <c r="AF3662" s="132"/>
      <c r="AG3662" s="133"/>
      <c r="AH3662" s="133"/>
      <c r="AI3662" s="133"/>
      <c r="AJ3662" s="133"/>
      <c r="AK3662" s="133"/>
      <c r="AL3662" s="133"/>
      <c r="AM3662" s="133"/>
      <c r="AN3662" s="133"/>
      <c r="AO3662" s="133"/>
      <c r="AP3662" s="133"/>
      <c r="AQ3662" s="133"/>
      <c r="AR3662" s="133"/>
      <c r="AS3662" s="124"/>
      <c r="AT3662" s="134"/>
      <c r="AU3662" s="141"/>
    </row>
    <row r="3663" spans="31:47" ht="12">
      <c r="AE3663" s="131"/>
      <c r="AF3663" s="132"/>
      <c r="AG3663" s="133"/>
      <c r="AH3663" s="133"/>
      <c r="AI3663" s="133"/>
      <c r="AJ3663" s="133"/>
      <c r="AK3663" s="133"/>
      <c r="AL3663" s="133"/>
      <c r="AM3663" s="133"/>
      <c r="AN3663" s="133"/>
      <c r="AO3663" s="133"/>
      <c r="AP3663" s="133"/>
      <c r="AQ3663" s="133"/>
      <c r="AR3663" s="133"/>
      <c r="AS3663" s="124"/>
      <c r="AT3663" s="134"/>
      <c r="AU3663" s="141"/>
    </row>
    <row r="3664" spans="31:47" ht="12">
      <c r="AE3664" s="131"/>
      <c r="AF3664" s="132"/>
      <c r="AG3664" s="133"/>
      <c r="AH3664" s="133"/>
      <c r="AI3664" s="133"/>
      <c r="AJ3664" s="133"/>
      <c r="AK3664" s="133"/>
      <c r="AL3664" s="133"/>
      <c r="AM3664" s="133"/>
      <c r="AN3664" s="133"/>
      <c r="AO3664" s="133"/>
      <c r="AP3664" s="133"/>
      <c r="AQ3664" s="133"/>
      <c r="AR3664" s="133"/>
      <c r="AS3664" s="124"/>
      <c r="AT3664" s="134"/>
      <c r="AU3664" s="141"/>
    </row>
    <row r="3665" spans="31:47" ht="12">
      <c r="AE3665" s="131"/>
      <c r="AF3665" s="132"/>
      <c r="AG3665" s="133"/>
      <c r="AH3665" s="133"/>
      <c r="AI3665" s="133"/>
      <c r="AJ3665" s="133"/>
      <c r="AK3665" s="133"/>
      <c r="AL3665" s="133"/>
      <c r="AM3665" s="133"/>
      <c r="AN3665" s="133"/>
      <c r="AO3665" s="133"/>
      <c r="AP3665" s="133"/>
      <c r="AQ3665" s="133"/>
      <c r="AR3665" s="133"/>
      <c r="AS3665" s="124"/>
      <c r="AT3665" s="134"/>
      <c r="AU3665" s="141"/>
    </row>
    <row r="3666" spans="31:47" ht="12">
      <c r="AE3666" s="131"/>
      <c r="AF3666" s="132"/>
      <c r="AG3666" s="133"/>
      <c r="AH3666" s="133"/>
      <c r="AI3666" s="133"/>
      <c r="AJ3666" s="133"/>
      <c r="AK3666" s="133"/>
      <c r="AL3666" s="133"/>
      <c r="AM3666" s="133"/>
      <c r="AN3666" s="133"/>
      <c r="AO3666" s="133"/>
      <c r="AP3666" s="133"/>
      <c r="AQ3666" s="133"/>
      <c r="AR3666" s="133"/>
      <c r="AS3666" s="124"/>
      <c r="AT3666" s="134"/>
      <c r="AU3666" s="141"/>
    </row>
    <row r="3667" spans="31:47" ht="12">
      <c r="AE3667" s="131"/>
      <c r="AF3667" s="132"/>
      <c r="AG3667" s="133"/>
      <c r="AH3667" s="133"/>
      <c r="AI3667" s="133"/>
      <c r="AJ3667" s="133"/>
      <c r="AK3667" s="133"/>
      <c r="AL3667" s="133"/>
      <c r="AM3667" s="133"/>
      <c r="AN3667" s="133"/>
      <c r="AO3667" s="133"/>
      <c r="AP3667" s="133"/>
      <c r="AQ3667" s="133"/>
      <c r="AR3667" s="133"/>
      <c r="AS3667" s="124"/>
      <c r="AT3667" s="134"/>
      <c r="AU3667" s="141"/>
    </row>
    <row r="3668" spans="31:47" ht="12">
      <c r="AE3668" s="131"/>
      <c r="AF3668" s="132"/>
      <c r="AG3668" s="133"/>
      <c r="AH3668" s="133"/>
      <c r="AI3668" s="133"/>
      <c r="AJ3668" s="133"/>
      <c r="AK3668" s="133"/>
      <c r="AL3668" s="133"/>
      <c r="AM3668" s="133"/>
      <c r="AN3668" s="133"/>
      <c r="AO3668" s="133"/>
      <c r="AP3668" s="133"/>
      <c r="AQ3668" s="133"/>
      <c r="AR3668" s="133"/>
      <c r="AS3668" s="124"/>
      <c r="AT3668" s="134"/>
      <c r="AU3668" s="141"/>
    </row>
    <row r="3669" spans="31:47" ht="12">
      <c r="AE3669" s="131"/>
      <c r="AF3669" s="132"/>
      <c r="AG3669" s="133"/>
      <c r="AH3669" s="133"/>
      <c r="AI3669" s="133"/>
      <c r="AJ3669" s="133"/>
      <c r="AK3669" s="133"/>
      <c r="AL3669" s="133"/>
      <c r="AM3669" s="133"/>
      <c r="AN3669" s="133"/>
      <c r="AO3669" s="133"/>
      <c r="AP3669" s="133"/>
      <c r="AQ3669" s="133"/>
      <c r="AR3669" s="133"/>
      <c r="AS3669" s="124"/>
      <c r="AT3669" s="134"/>
      <c r="AU3669" s="141"/>
    </row>
    <row r="3670" spans="31:47" ht="12">
      <c r="AE3670" s="131"/>
      <c r="AF3670" s="132"/>
      <c r="AG3670" s="133"/>
      <c r="AH3670" s="133"/>
      <c r="AI3670" s="133"/>
      <c r="AJ3670" s="133"/>
      <c r="AK3670" s="133"/>
      <c r="AL3670" s="133"/>
      <c r="AM3670" s="133"/>
      <c r="AN3670" s="133"/>
      <c r="AO3670" s="133"/>
      <c r="AP3670" s="133"/>
      <c r="AQ3670" s="133"/>
      <c r="AR3670" s="133"/>
      <c r="AS3670" s="124"/>
      <c r="AT3670" s="134"/>
      <c r="AU3670" s="141"/>
    </row>
    <row r="3671" spans="31:47" ht="12">
      <c r="AE3671" s="131"/>
      <c r="AF3671" s="132"/>
      <c r="AG3671" s="133"/>
      <c r="AH3671" s="133"/>
      <c r="AI3671" s="133"/>
      <c r="AJ3671" s="133"/>
      <c r="AK3671" s="133"/>
      <c r="AL3671" s="133"/>
      <c r="AM3671" s="133"/>
      <c r="AN3671" s="133"/>
      <c r="AO3671" s="133"/>
      <c r="AP3671" s="133"/>
      <c r="AQ3671" s="133"/>
      <c r="AR3671" s="133"/>
      <c r="AS3671" s="124"/>
      <c r="AT3671" s="134"/>
      <c r="AU3671" s="141"/>
    </row>
    <row r="3672" spans="31:47" ht="12">
      <c r="AE3672" s="131"/>
      <c r="AF3672" s="132"/>
      <c r="AG3672" s="133"/>
      <c r="AH3672" s="133"/>
      <c r="AI3672" s="133"/>
      <c r="AJ3672" s="133"/>
      <c r="AK3672" s="133"/>
      <c r="AL3672" s="133"/>
      <c r="AM3672" s="133"/>
      <c r="AN3672" s="133"/>
      <c r="AO3672" s="133"/>
      <c r="AP3672" s="133"/>
      <c r="AQ3672" s="133"/>
      <c r="AR3672" s="133"/>
      <c r="AS3672" s="124"/>
      <c r="AT3672" s="134"/>
      <c r="AU3672" s="141"/>
    </row>
    <row r="3673" spans="31:47" ht="12">
      <c r="AE3673" s="131"/>
      <c r="AF3673" s="132"/>
      <c r="AG3673" s="133"/>
      <c r="AH3673" s="133"/>
      <c r="AI3673" s="133"/>
      <c r="AJ3673" s="133"/>
      <c r="AK3673" s="133"/>
      <c r="AL3673" s="133"/>
      <c r="AM3673" s="133"/>
      <c r="AN3673" s="133"/>
      <c r="AO3673" s="133"/>
      <c r="AP3673" s="133"/>
      <c r="AQ3673" s="133"/>
      <c r="AR3673" s="133"/>
      <c r="AS3673" s="124"/>
      <c r="AT3673" s="134"/>
      <c r="AU3673" s="141"/>
    </row>
    <row r="3674" spans="31:47" ht="12">
      <c r="AE3674" s="131"/>
      <c r="AF3674" s="132"/>
      <c r="AG3674" s="133"/>
      <c r="AH3674" s="133"/>
      <c r="AI3674" s="133"/>
      <c r="AJ3674" s="133"/>
      <c r="AK3674" s="133"/>
      <c r="AL3674" s="133"/>
      <c r="AM3674" s="133"/>
      <c r="AN3674" s="133"/>
      <c r="AO3674" s="133"/>
      <c r="AP3674" s="133"/>
      <c r="AQ3674" s="133"/>
      <c r="AR3674" s="133"/>
      <c r="AS3674" s="124"/>
      <c r="AT3674" s="134"/>
      <c r="AU3674" s="141"/>
    </row>
    <row r="3675" spans="31:47" ht="12">
      <c r="AE3675" s="131"/>
      <c r="AF3675" s="132"/>
      <c r="AG3675" s="133"/>
      <c r="AH3675" s="133"/>
      <c r="AI3675" s="133"/>
      <c r="AJ3675" s="133"/>
      <c r="AK3675" s="133"/>
      <c r="AL3675" s="133"/>
      <c r="AM3675" s="133"/>
      <c r="AN3675" s="133"/>
      <c r="AO3675" s="133"/>
      <c r="AP3675" s="133"/>
      <c r="AQ3675" s="133"/>
      <c r="AR3675" s="133"/>
      <c r="AS3675" s="124"/>
      <c r="AT3675" s="134"/>
      <c r="AU3675" s="141"/>
    </row>
    <row r="3676" spans="31:47" ht="12">
      <c r="AE3676" s="131"/>
      <c r="AF3676" s="132"/>
      <c r="AG3676" s="133"/>
      <c r="AH3676" s="133"/>
      <c r="AI3676" s="133"/>
      <c r="AJ3676" s="133"/>
      <c r="AK3676" s="133"/>
      <c r="AL3676" s="133"/>
      <c r="AM3676" s="133"/>
      <c r="AN3676" s="133"/>
      <c r="AO3676" s="133"/>
      <c r="AP3676" s="133"/>
      <c r="AQ3676" s="133"/>
      <c r="AR3676" s="133"/>
      <c r="AS3676" s="124"/>
      <c r="AT3676" s="134"/>
      <c r="AU3676" s="141"/>
    </row>
    <row r="3677" spans="31:47" ht="12">
      <c r="AE3677" s="131"/>
      <c r="AF3677" s="132"/>
      <c r="AG3677" s="133"/>
      <c r="AH3677" s="133"/>
      <c r="AI3677" s="133"/>
      <c r="AJ3677" s="133"/>
      <c r="AK3677" s="133"/>
      <c r="AL3677" s="133"/>
      <c r="AM3677" s="133"/>
      <c r="AN3677" s="133"/>
      <c r="AO3677" s="133"/>
      <c r="AP3677" s="133"/>
      <c r="AQ3677" s="133"/>
      <c r="AR3677" s="133"/>
      <c r="AS3677" s="124"/>
      <c r="AT3677" s="134"/>
      <c r="AU3677" s="141"/>
    </row>
    <row r="3678" spans="31:47" ht="12">
      <c r="AE3678" s="131"/>
      <c r="AF3678" s="132"/>
      <c r="AG3678" s="133"/>
      <c r="AH3678" s="133"/>
      <c r="AI3678" s="133"/>
      <c r="AJ3678" s="133"/>
      <c r="AK3678" s="133"/>
      <c r="AL3678" s="133"/>
      <c r="AM3678" s="133"/>
      <c r="AN3678" s="133"/>
      <c r="AO3678" s="133"/>
      <c r="AP3678" s="133"/>
      <c r="AQ3678" s="133"/>
      <c r="AR3678" s="133"/>
      <c r="AS3678" s="124"/>
      <c r="AT3678" s="134"/>
      <c r="AU3678" s="141"/>
    </row>
    <row r="3679" spans="31:47" ht="12">
      <c r="AE3679" s="131"/>
      <c r="AF3679" s="132"/>
      <c r="AG3679" s="133"/>
      <c r="AH3679" s="133"/>
      <c r="AI3679" s="133"/>
      <c r="AJ3679" s="133"/>
      <c r="AK3679" s="133"/>
      <c r="AL3679" s="133"/>
      <c r="AM3679" s="133"/>
      <c r="AN3679" s="133"/>
      <c r="AO3679" s="133"/>
      <c r="AP3679" s="133"/>
      <c r="AQ3679" s="133"/>
      <c r="AR3679" s="133"/>
      <c r="AS3679" s="124"/>
      <c r="AT3679" s="134"/>
      <c r="AU3679" s="141"/>
    </row>
    <row r="3680" spans="31:47" ht="12">
      <c r="AE3680" s="131"/>
      <c r="AF3680" s="132"/>
      <c r="AG3680" s="133"/>
      <c r="AH3680" s="133"/>
      <c r="AI3680" s="133"/>
      <c r="AJ3680" s="133"/>
      <c r="AK3680" s="133"/>
      <c r="AL3680" s="133"/>
      <c r="AM3680" s="133"/>
      <c r="AN3680" s="133"/>
      <c r="AO3680" s="133"/>
      <c r="AP3680" s="133"/>
      <c r="AQ3680" s="133"/>
      <c r="AR3680" s="133"/>
      <c r="AS3680" s="124"/>
      <c r="AT3680" s="134"/>
      <c r="AU3680" s="141"/>
    </row>
    <row r="3681" spans="31:47" ht="12">
      <c r="AE3681" s="131"/>
      <c r="AF3681" s="132"/>
      <c r="AG3681" s="133"/>
      <c r="AH3681" s="133"/>
      <c r="AI3681" s="133"/>
      <c r="AJ3681" s="133"/>
      <c r="AK3681" s="133"/>
      <c r="AL3681" s="133"/>
      <c r="AM3681" s="133"/>
      <c r="AN3681" s="133"/>
      <c r="AO3681" s="133"/>
      <c r="AP3681" s="133"/>
      <c r="AQ3681" s="133"/>
      <c r="AR3681" s="133"/>
      <c r="AS3681" s="124"/>
      <c r="AT3681" s="134"/>
      <c r="AU3681" s="141"/>
    </row>
    <row r="3682" spans="31:47" ht="12">
      <c r="AE3682" s="131"/>
      <c r="AF3682" s="132"/>
      <c r="AG3682" s="133"/>
      <c r="AH3682" s="133"/>
      <c r="AI3682" s="133"/>
      <c r="AJ3682" s="133"/>
      <c r="AK3682" s="133"/>
      <c r="AL3682" s="133"/>
      <c r="AM3682" s="133"/>
      <c r="AN3682" s="133"/>
      <c r="AO3682" s="133"/>
      <c r="AP3682" s="133"/>
      <c r="AQ3682" s="133"/>
      <c r="AR3682" s="133"/>
      <c r="AS3682" s="124"/>
      <c r="AT3682" s="134"/>
      <c r="AU3682" s="141"/>
    </row>
    <row r="3683" spans="31:47" ht="12">
      <c r="AE3683" s="131"/>
      <c r="AF3683" s="132"/>
      <c r="AG3683" s="133"/>
      <c r="AH3683" s="133"/>
      <c r="AI3683" s="133"/>
      <c r="AJ3683" s="133"/>
      <c r="AK3683" s="133"/>
      <c r="AL3683" s="133"/>
      <c r="AM3683" s="133"/>
      <c r="AN3683" s="133"/>
      <c r="AO3683" s="133"/>
      <c r="AP3683" s="133"/>
      <c r="AQ3683" s="133"/>
      <c r="AR3683" s="133"/>
      <c r="AS3683" s="124"/>
      <c r="AT3683" s="134"/>
      <c r="AU3683" s="141"/>
    </row>
    <row r="3684" spans="31:47" ht="12">
      <c r="AE3684" s="131"/>
      <c r="AF3684" s="132"/>
      <c r="AG3684" s="133"/>
      <c r="AH3684" s="133"/>
      <c r="AI3684" s="133"/>
      <c r="AJ3684" s="133"/>
      <c r="AK3684" s="133"/>
      <c r="AL3684" s="133"/>
      <c r="AM3684" s="133"/>
      <c r="AN3684" s="133"/>
      <c r="AO3684" s="133"/>
      <c r="AP3684" s="133"/>
      <c r="AQ3684" s="133"/>
      <c r="AR3684" s="133"/>
      <c r="AS3684" s="124"/>
      <c r="AT3684" s="134"/>
      <c r="AU3684" s="141"/>
    </row>
    <row r="3685" spans="31:47" ht="12">
      <c r="AE3685" s="131"/>
      <c r="AF3685" s="132"/>
      <c r="AG3685" s="133"/>
      <c r="AH3685" s="133"/>
      <c r="AI3685" s="133"/>
      <c r="AJ3685" s="133"/>
      <c r="AK3685" s="133"/>
      <c r="AL3685" s="133"/>
      <c r="AM3685" s="133"/>
      <c r="AN3685" s="133"/>
      <c r="AO3685" s="133"/>
      <c r="AP3685" s="133"/>
      <c r="AQ3685" s="133"/>
      <c r="AR3685" s="133"/>
      <c r="AS3685" s="124"/>
      <c r="AT3685" s="134"/>
      <c r="AU3685" s="141"/>
    </row>
    <row r="3686" spans="31:47" ht="12">
      <c r="AE3686" s="131"/>
      <c r="AF3686" s="132"/>
      <c r="AG3686" s="133"/>
      <c r="AH3686" s="133"/>
      <c r="AI3686" s="133"/>
      <c r="AJ3686" s="133"/>
      <c r="AK3686" s="133"/>
      <c r="AL3686" s="133"/>
      <c r="AM3686" s="133"/>
      <c r="AN3686" s="133"/>
      <c r="AO3686" s="133"/>
      <c r="AP3686" s="133"/>
      <c r="AQ3686" s="133"/>
      <c r="AR3686" s="133"/>
      <c r="AS3686" s="124"/>
      <c r="AT3686" s="134"/>
      <c r="AU3686" s="141"/>
    </row>
    <row r="3687" spans="31:47" ht="12">
      <c r="AE3687" s="131"/>
      <c r="AF3687" s="132"/>
      <c r="AG3687" s="133"/>
      <c r="AH3687" s="133"/>
      <c r="AI3687" s="133"/>
      <c r="AJ3687" s="133"/>
      <c r="AK3687" s="133"/>
      <c r="AL3687" s="133"/>
      <c r="AM3687" s="133"/>
      <c r="AN3687" s="133"/>
      <c r="AO3687" s="133"/>
      <c r="AP3687" s="133"/>
      <c r="AQ3687" s="133"/>
      <c r="AR3687" s="133"/>
      <c r="AS3687" s="124"/>
      <c r="AT3687" s="134"/>
      <c r="AU3687" s="141"/>
    </row>
    <row r="3688" spans="31:47" ht="12">
      <c r="AE3688" s="131"/>
      <c r="AF3688" s="132"/>
      <c r="AG3688" s="133"/>
      <c r="AH3688" s="133"/>
      <c r="AI3688" s="133"/>
      <c r="AJ3688" s="133"/>
      <c r="AK3688" s="133"/>
      <c r="AL3688" s="133"/>
      <c r="AM3688" s="133"/>
      <c r="AN3688" s="133"/>
      <c r="AO3688" s="133"/>
      <c r="AP3688" s="133"/>
      <c r="AQ3688" s="133"/>
      <c r="AR3688" s="133"/>
      <c r="AS3688" s="124"/>
      <c r="AT3688" s="134"/>
      <c r="AU3688" s="141"/>
    </row>
    <row r="3689" spans="31:47" ht="12">
      <c r="AE3689" s="131"/>
      <c r="AF3689" s="132"/>
      <c r="AG3689" s="133"/>
      <c r="AH3689" s="133"/>
      <c r="AI3689" s="133"/>
      <c r="AJ3689" s="133"/>
      <c r="AK3689" s="133"/>
      <c r="AL3689" s="133"/>
      <c r="AM3689" s="133"/>
      <c r="AN3689" s="133"/>
      <c r="AO3689" s="133"/>
      <c r="AP3689" s="133"/>
      <c r="AQ3689" s="133"/>
      <c r="AR3689" s="133"/>
      <c r="AS3689" s="124"/>
      <c r="AT3689" s="134"/>
      <c r="AU3689" s="141"/>
    </row>
    <row r="3690" spans="31:47" ht="12">
      <c r="AE3690" s="131"/>
      <c r="AF3690" s="132"/>
      <c r="AG3690" s="133"/>
      <c r="AH3690" s="133"/>
      <c r="AI3690" s="133"/>
      <c r="AJ3690" s="133"/>
      <c r="AK3690" s="133"/>
      <c r="AL3690" s="133"/>
      <c r="AM3690" s="133"/>
      <c r="AN3690" s="133"/>
      <c r="AO3690" s="133"/>
      <c r="AP3690" s="133"/>
      <c r="AQ3690" s="133"/>
      <c r="AR3690" s="133"/>
      <c r="AS3690" s="124"/>
      <c r="AT3690" s="134"/>
      <c r="AU3690" s="141"/>
    </row>
    <row r="3691" spans="31:47" ht="12">
      <c r="AE3691" s="131"/>
      <c r="AF3691" s="132"/>
      <c r="AG3691" s="133"/>
      <c r="AH3691" s="133"/>
      <c r="AI3691" s="133"/>
      <c r="AJ3691" s="133"/>
      <c r="AK3691" s="133"/>
      <c r="AL3691" s="133"/>
      <c r="AM3691" s="133"/>
      <c r="AN3691" s="133"/>
      <c r="AO3691" s="133"/>
      <c r="AP3691" s="133"/>
      <c r="AQ3691" s="133"/>
      <c r="AR3691" s="133"/>
      <c r="AS3691" s="124"/>
      <c r="AT3691" s="134"/>
      <c r="AU3691" s="141"/>
    </row>
    <row r="3692" spans="31:47" ht="12">
      <c r="AE3692" s="131"/>
      <c r="AF3692" s="132"/>
      <c r="AG3692" s="133"/>
      <c r="AH3692" s="133"/>
      <c r="AI3692" s="133"/>
      <c r="AJ3692" s="133"/>
      <c r="AK3692" s="133"/>
      <c r="AL3692" s="133"/>
      <c r="AM3692" s="133"/>
      <c r="AN3692" s="133"/>
      <c r="AO3692" s="133"/>
      <c r="AP3692" s="133"/>
      <c r="AQ3692" s="133"/>
      <c r="AR3692" s="133"/>
      <c r="AS3692" s="124"/>
      <c r="AT3692" s="134"/>
      <c r="AU3692" s="141"/>
    </row>
    <row r="3693" spans="31:47" ht="12">
      <c r="AE3693" s="131"/>
      <c r="AF3693" s="132"/>
      <c r="AG3693" s="133"/>
      <c r="AH3693" s="133"/>
      <c r="AI3693" s="133"/>
      <c r="AJ3693" s="133"/>
      <c r="AK3693" s="133"/>
      <c r="AL3693" s="133"/>
      <c r="AM3693" s="133"/>
      <c r="AN3693" s="133"/>
      <c r="AO3693" s="133"/>
      <c r="AP3693" s="133"/>
      <c r="AQ3693" s="133"/>
      <c r="AR3693" s="133"/>
      <c r="AS3693" s="124"/>
      <c r="AT3693" s="134"/>
      <c r="AU3693" s="141"/>
    </row>
    <row r="3694" spans="31:47" ht="12">
      <c r="AE3694" s="131"/>
      <c r="AF3694" s="132"/>
      <c r="AG3694" s="133"/>
      <c r="AH3694" s="133"/>
      <c r="AI3694" s="133"/>
      <c r="AJ3694" s="133"/>
      <c r="AK3694" s="133"/>
      <c r="AL3694" s="133"/>
      <c r="AM3694" s="133"/>
      <c r="AN3694" s="133"/>
      <c r="AO3694" s="133"/>
      <c r="AP3694" s="133"/>
      <c r="AQ3694" s="133"/>
      <c r="AR3694" s="133"/>
      <c r="AS3694" s="124"/>
      <c r="AT3694" s="134"/>
      <c r="AU3694" s="141"/>
    </row>
    <row r="3695" spans="31:47" ht="12">
      <c r="AE3695" s="131"/>
      <c r="AF3695" s="132"/>
      <c r="AG3695" s="133"/>
      <c r="AH3695" s="133"/>
      <c r="AI3695" s="133"/>
      <c r="AJ3695" s="133"/>
      <c r="AK3695" s="133"/>
      <c r="AL3695" s="133"/>
      <c r="AM3695" s="133"/>
      <c r="AN3695" s="133"/>
      <c r="AO3695" s="133"/>
      <c r="AP3695" s="133"/>
      <c r="AQ3695" s="133"/>
      <c r="AR3695" s="133"/>
      <c r="AS3695" s="124"/>
      <c r="AT3695" s="134"/>
      <c r="AU3695" s="141"/>
    </row>
    <row r="3696" spans="31:47" ht="12">
      <c r="AE3696" s="131"/>
      <c r="AF3696" s="132"/>
      <c r="AG3696" s="133"/>
      <c r="AH3696" s="133"/>
      <c r="AI3696" s="133"/>
      <c r="AJ3696" s="133"/>
      <c r="AK3696" s="133"/>
      <c r="AL3696" s="133"/>
      <c r="AM3696" s="133"/>
      <c r="AN3696" s="133"/>
      <c r="AO3696" s="133"/>
      <c r="AP3696" s="133"/>
      <c r="AQ3696" s="133"/>
      <c r="AR3696" s="133"/>
      <c r="AS3696" s="124"/>
      <c r="AT3696" s="134"/>
      <c r="AU3696" s="141"/>
    </row>
    <row r="3697" spans="31:47" ht="12">
      <c r="AE3697" s="131"/>
      <c r="AF3697" s="132"/>
      <c r="AG3697" s="133"/>
      <c r="AH3697" s="133"/>
      <c r="AI3697" s="133"/>
      <c r="AJ3697" s="133"/>
      <c r="AK3697" s="133"/>
      <c r="AL3697" s="133"/>
      <c r="AM3697" s="133"/>
      <c r="AN3697" s="133"/>
      <c r="AO3697" s="133"/>
      <c r="AP3697" s="133"/>
      <c r="AQ3697" s="133"/>
      <c r="AR3697" s="133"/>
      <c r="AS3697" s="124"/>
      <c r="AT3697" s="134"/>
      <c r="AU3697" s="141"/>
    </row>
    <row r="3698" spans="31:47" ht="12">
      <c r="AE3698" s="131"/>
      <c r="AF3698" s="132"/>
      <c r="AG3698" s="133"/>
      <c r="AH3698" s="133"/>
      <c r="AI3698" s="133"/>
      <c r="AJ3698" s="133"/>
      <c r="AK3698" s="133"/>
      <c r="AL3698" s="133"/>
      <c r="AM3698" s="133"/>
      <c r="AN3698" s="133"/>
      <c r="AO3698" s="133"/>
      <c r="AP3698" s="133"/>
      <c r="AQ3698" s="133"/>
      <c r="AR3698" s="133"/>
      <c r="AS3698" s="124"/>
      <c r="AT3698" s="134"/>
      <c r="AU3698" s="141"/>
    </row>
    <row r="3699" spans="31:47" ht="12">
      <c r="AE3699" s="131"/>
      <c r="AF3699" s="132"/>
      <c r="AG3699" s="133"/>
      <c r="AH3699" s="133"/>
      <c r="AI3699" s="133"/>
      <c r="AJ3699" s="133"/>
      <c r="AK3699" s="133"/>
      <c r="AL3699" s="133"/>
      <c r="AM3699" s="133"/>
      <c r="AN3699" s="133"/>
      <c r="AO3699" s="133"/>
      <c r="AP3699" s="133"/>
      <c r="AQ3699" s="133"/>
      <c r="AR3699" s="133"/>
      <c r="AS3699" s="124"/>
      <c r="AT3699" s="134"/>
      <c r="AU3699" s="141"/>
    </row>
    <row r="3700" spans="31:47" ht="12">
      <c r="AE3700" s="131"/>
      <c r="AF3700" s="132"/>
      <c r="AG3700" s="133"/>
      <c r="AH3700" s="133"/>
      <c r="AI3700" s="133"/>
      <c r="AJ3700" s="133"/>
      <c r="AK3700" s="133"/>
      <c r="AL3700" s="133"/>
      <c r="AM3700" s="133"/>
      <c r="AN3700" s="133"/>
      <c r="AO3700" s="133"/>
      <c r="AP3700" s="133"/>
      <c r="AQ3700" s="133"/>
      <c r="AR3700" s="133"/>
      <c r="AS3700" s="124"/>
      <c r="AT3700" s="134"/>
      <c r="AU3700" s="141"/>
    </row>
    <row r="3701" spans="31:47" ht="12">
      <c r="AE3701" s="131"/>
      <c r="AF3701" s="132"/>
      <c r="AG3701" s="133"/>
      <c r="AH3701" s="133"/>
      <c r="AI3701" s="133"/>
      <c r="AJ3701" s="133"/>
      <c r="AK3701" s="133"/>
      <c r="AL3701" s="133"/>
      <c r="AM3701" s="133"/>
      <c r="AN3701" s="133"/>
      <c r="AO3701" s="133"/>
      <c r="AP3701" s="133"/>
      <c r="AQ3701" s="133"/>
      <c r="AR3701" s="133"/>
      <c r="AS3701" s="124"/>
      <c r="AT3701" s="134"/>
      <c r="AU3701" s="141"/>
    </row>
    <row r="3702" spans="31:47" ht="12">
      <c r="AE3702" s="131"/>
      <c r="AF3702" s="132"/>
      <c r="AG3702" s="133"/>
      <c r="AH3702" s="133"/>
      <c r="AI3702" s="133"/>
      <c r="AJ3702" s="133"/>
      <c r="AK3702" s="133"/>
      <c r="AL3702" s="133"/>
      <c r="AM3702" s="133"/>
      <c r="AN3702" s="133"/>
      <c r="AO3702" s="133"/>
      <c r="AP3702" s="133"/>
      <c r="AQ3702" s="133"/>
      <c r="AR3702" s="133"/>
      <c r="AS3702" s="124"/>
      <c r="AT3702" s="134"/>
      <c r="AU3702" s="141"/>
    </row>
    <row r="3703" spans="31:47" ht="12">
      <c r="AE3703" s="131"/>
      <c r="AF3703" s="132"/>
      <c r="AG3703" s="133"/>
      <c r="AH3703" s="133"/>
      <c r="AI3703" s="133"/>
      <c r="AJ3703" s="133"/>
      <c r="AK3703" s="133"/>
      <c r="AL3703" s="133"/>
      <c r="AM3703" s="133"/>
      <c r="AN3703" s="133"/>
      <c r="AO3703" s="133"/>
      <c r="AP3703" s="133"/>
      <c r="AQ3703" s="133"/>
      <c r="AR3703" s="133"/>
      <c r="AS3703" s="124"/>
      <c r="AT3703" s="134"/>
      <c r="AU3703" s="141"/>
    </row>
    <row r="3704" spans="31:47" ht="12">
      <c r="AE3704" s="131"/>
      <c r="AF3704" s="132"/>
      <c r="AG3704" s="133"/>
      <c r="AH3704" s="133"/>
      <c r="AI3704" s="133"/>
      <c r="AJ3704" s="133"/>
      <c r="AK3704" s="133"/>
      <c r="AL3704" s="133"/>
      <c r="AM3704" s="133"/>
      <c r="AN3704" s="133"/>
      <c r="AO3704" s="133"/>
      <c r="AP3704" s="133"/>
      <c r="AQ3704" s="133"/>
      <c r="AR3704" s="133"/>
      <c r="AS3704" s="124"/>
      <c r="AT3704" s="134"/>
      <c r="AU3704" s="141"/>
    </row>
    <row r="3705" spans="31:47" ht="12">
      <c r="AE3705" s="131"/>
      <c r="AF3705" s="132"/>
      <c r="AG3705" s="133"/>
      <c r="AH3705" s="133"/>
      <c r="AI3705" s="133"/>
      <c r="AJ3705" s="133"/>
      <c r="AK3705" s="133"/>
      <c r="AL3705" s="133"/>
      <c r="AM3705" s="133"/>
      <c r="AN3705" s="133"/>
      <c r="AO3705" s="133"/>
      <c r="AP3705" s="133"/>
      <c r="AQ3705" s="133"/>
      <c r="AR3705" s="133"/>
      <c r="AS3705" s="124"/>
      <c r="AT3705" s="134"/>
      <c r="AU3705" s="141"/>
    </row>
    <row r="3706" spans="31:47" ht="12">
      <c r="AE3706" s="131"/>
      <c r="AF3706" s="132"/>
      <c r="AG3706" s="133"/>
      <c r="AH3706" s="133"/>
      <c r="AI3706" s="133"/>
      <c r="AJ3706" s="133"/>
      <c r="AK3706" s="133"/>
      <c r="AL3706" s="133"/>
      <c r="AM3706" s="133"/>
      <c r="AN3706" s="133"/>
      <c r="AO3706" s="133"/>
      <c r="AP3706" s="133"/>
      <c r="AQ3706" s="133"/>
      <c r="AR3706" s="133"/>
      <c r="AS3706" s="124"/>
      <c r="AT3706" s="134"/>
      <c r="AU3706" s="141"/>
    </row>
    <row r="3707" spans="31:47" ht="12">
      <c r="AE3707" s="131"/>
      <c r="AF3707" s="132"/>
      <c r="AG3707" s="133"/>
      <c r="AH3707" s="133"/>
      <c r="AI3707" s="133"/>
      <c r="AJ3707" s="133"/>
      <c r="AK3707" s="133"/>
      <c r="AL3707" s="133"/>
      <c r="AM3707" s="133"/>
      <c r="AN3707" s="133"/>
      <c r="AO3707" s="133"/>
      <c r="AP3707" s="133"/>
      <c r="AQ3707" s="133"/>
      <c r="AR3707" s="133"/>
      <c r="AS3707" s="124"/>
      <c r="AT3707" s="134"/>
      <c r="AU3707" s="141"/>
    </row>
    <row r="3708" spans="31:47" ht="12">
      <c r="AE3708" s="131"/>
      <c r="AF3708" s="132"/>
      <c r="AG3708" s="133"/>
      <c r="AH3708" s="133"/>
      <c r="AI3708" s="133"/>
      <c r="AJ3708" s="133"/>
      <c r="AK3708" s="133"/>
      <c r="AL3708" s="133"/>
      <c r="AM3708" s="133"/>
      <c r="AN3708" s="133"/>
      <c r="AO3708" s="133"/>
      <c r="AP3708" s="133"/>
      <c r="AQ3708" s="133"/>
      <c r="AR3708" s="133"/>
      <c r="AS3708" s="124"/>
      <c r="AT3708" s="134"/>
      <c r="AU3708" s="141"/>
    </row>
    <row r="3709" spans="31:47" ht="12">
      <c r="AE3709" s="131"/>
      <c r="AF3709" s="132"/>
      <c r="AG3709" s="133"/>
      <c r="AH3709" s="133"/>
      <c r="AI3709" s="133"/>
      <c r="AJ3709" s="133"/>
      <c r="AK3709" s="133"/>
      <c r="AL3709" s="133"/>
      <c r="AM3709" s="133"/>
      <c r="AN3709" s="133"/>
      <c r="AO3709" s="133"/>
      <c r="AP3709" s="133"/>
      <c r="AQ3709" s="133"/>
      <c r="AR3709" s="133"/>
      <c r="AS3709" s="124"/>
      <c r="AT3709" s="134"/>
      <c r="AU3709" s="141"/>
    </row>
    <row r="3710" spans="31:47" ht="12">
      <c r="AE3710" s="131"/>
      <c r="AF3710" s="132"/>
      <c r="AG3710" s="133"/>
      <c r="AH3710" s="133"/>
      <c r="AI3710" s="133"/>
      <c r="AJ3710" s="133"/>
      <c r="AK3710" s="133"/>
      <c r="AL3710" s="133"/>
      <c r="AM3710" s="133"/>
      <c r="AN3710" s="133"/>
      <c r="AO3710" s="133"/>
      <c r="AP3710" s="133"/>
      <c r="AQ3710" s="133"/>
      <c r="AR3710" s="133"/>
      <c r="AS3710" s="124"/>
      <c r="AT3710" s="134"/>
      <c r="AU3710" s="141"/>
    </row>
    <row r="3711" spans="31:47" ht="12">
      <c r="AE3711" s="131"/>
      <c r="AF3711" s="132"/>
      <c r="AG3711" s="133"/>
      <c r="AH3711" s="133"/>
      <c r="AI3711" s="133"/>
      <c r="AJ3711" s="133"/>
      <c r="AK3711" s="133"/>
      <c r="AL3711" s="133"/>
      <c r="AM3711" s="133"/>
      <c r="AN3711" s="133"/>
      <c r="AO3711" s="133"/>
      <c r="AP3711" s="133"/>
      <c r="AQ3711" s="133"/>
      <c r="AR3711" s="133"/>
      <c r="AS3711" s="124"/>
      <c r="AT3711" s="134"/>
      <c r="AU3711" s="141"/>
    </row>
    <row r="3712" spans="31:47" ht="12">
      <c r="AE3712" s="131"/>
      <c r="AF3712" s="132"/>
      <c r="AG3712" s="133"/>
      <c r="AH3712" s="133"/>
      <c r="AI3712" s="133"/>
      <c r="AJ3712" s="133"/>
      <c r="AK3712" s="133"/>
      <c r="AL3712" s="133"/>
      <c r="AM3712" s="133"/>
      <c r="AN3712" s="133"/>
      <c r="AO3712" s="133"/>
      <c r="AP3712" s="133"/>
      <c r="AQ3712" s="133"/>
      <c r="AR3712" s="133"/>
      <c r="AS3712" s="124"/>
      <c r="AT3712" s="134"/>
      <c r="AU3712" s="141"/>
    </row>
    <row r="3713" spans="31:47" ht="12">
      <c r="AE3713" s="131"/>
      <c r="AF3713" s="132"/>
      <c r="AG3713" s="133"/>
      <c r="AH3713" s="133"/>
      <c r="AI3713" s="133"/>
      <c r="AJ3713" s="133"/>
      <c r="AK3713" s="133"/>
      <c r="AL3713" s="133"/>
      <c r="AM3713" s="133"/>
      <c r="AN3713" s="133"/>
      <c r="AO3713" s="133"/>
      <c r="AP3713" s="133"/>
      <c r="AQ3713" s="133"/>
      <c r="AR3713" s="133"/>
      <c r="AS3713" s="124"/>
      <c r="AT3713" s="134"/>
      <c r="AU3713" s="141"/>
    </row>
    <row r="3714" spans="31:47" ht="12">
      <c r="AE3714" s="131"/>
      <c r="AF3714" s="132"/>
      <c r="AG3714" s="133"/>
      <c r="AH3714" s="133"/>
      <c r="AI3714" s="133"/>
      <c r="AJ3714" s="133"/>
      <c r="AK3714" s="133"/>
      <c r="AL3714" s="133"/>
      <c r="AM3714" s="133"/>
      <c r="AN3714" s="133"/>
      <c r="AO3714" s="133"/>
      <c r="AP3714" s="133"/>
      <c r="AQ3714" s="133"/>
      <c r="AR3714" s="133"/>
      <c r="AS3714" s="124"/>
      <c r="AT3714" s="134"/>
      <c r="AU3714" s="141"/>
    </row>
    <row r="3715" spans="31:47" ht="12">
      <c r="AE3715" s="131"/>
      <c r="AF3715" s="132"/>
      <c r="AG3715" s="133"/>
      <c r="AH3715" s="133"/>
      <c r="AI3715" s="133"/>
      <c r="AJ3715" s="133"/>
      <c r="AK3715" s="133"/>
      <c r="AL3715" s="133"/>
      <c r="AM3715" s="133"/>
      <c r="AN3715" s="133"/>
      <c r="AO3715" s="133"/>
      <c r="AP3715" s="133"/>
      <c r="AQ3715" s="133"/>
      <c r="AR3715" s="133"/>
      <c r="AS3715" s="124"/>
      <c r="AT3715" s="134"/>
      <c r="AU3715" s="141"/>
    </row>
    <row r="3716" spans="31:47" ht="12">
      <c r="AE3716" s="131"/>
      <c r="AF3716" s="132"/>
      <c r="AG3716" s="133"/>
      <c r="AH3716" s="133"/>
      <c r="AI3716" s="133"/>
      <c r="AJ3716" s="133"/>
      <c r="AK3716" s="133"/>
      <c r="AL3716" s="133"/>
      <c r="AM3716" s="133"/>
      <c r="AN3716" s="133"/>
      <c r="AO3716" s="133"/>
      <c r="AP3716" s="133"/>
      <c r="AQ3716" s="133"/>
      <c r="AR3716" s="133"/>
      <c r="AS3716" s="124"/>
      <c r="AT3716" s="134"/>
      <c r="AU3716" s="141"/>
    </row>
    <row r="3717" spans="31:47" ht="12">
      <c r="AE3717" s="131"/>
      <c r="AF3717" s="132"/>
      <c r="AG3717" s="133"/>
      <c r="AH3717" s="133"/>
      <c r="AI3717" s="133"/>
      <c r="AJ3717" s="133"/>
      <c r="AK3717" s="133"/>
      <c r="AL3717" s="133"/>
      <c r="AM3717" s="133"/>
      <c r="AN3717" s="133"/>
      <c r="AO3717" s="133"/>
      <c r="AP3717" s="133"/>
      <c r="AQ3717" s="133"/>
      <c r="AR3717" s="133"/>
      <c r="AS3717" s="124"/>
      <c r="AT3717" s="134"/>
      <c r="AU3717" s="141"/>
    </row>
    <row r="3718" spans="31:47" ht="12">
      <c r="AE3718" s="131"/>
      <c r="AF3718" s="132"/>
      <c r="AG3718" s="133"/>
      <c r="AH3718" s="133"/>
      <c r="AI3718" s="133"/>
      <c r="AJ3718" s="133"/>
      <c r="AK3718" s="133"/>
      <c r="AL3718" s="133"/>
      <c r="AM3718" s="133"/>
      <c r="AN3718" s="133"/>
      <c r="AO3718" s="133"/>
      <c r="AP3718" s="133"/>
      <c r="AQ3718" s="133"/>
      <c r="AR3718" s="133"/>
      <c r="AS3718" s="124"/>
      <c r="AT3718" s="134"/>
      <c r="AU3718" s="141"/>
    </row>
    <row r="3719" spans="31:47" ht="12">
      <c r="AE3719" s="131"/>
      <c r="AF3719" s="132"/>
      <c r="AG3719" s="133"/>
      <c r="AH3719" s="133"/>
      <c r="AI3719" s="133"/>
      <c r="AJ3719" s="133"/>
      <c r="AK3719" s="133"/>
      <c r="AL3719" s="133"/>
      <c r="AM3719" s="133"/>
      <c r="AN3719" s="133"/>
      <c r="AO3719" s="133"/>
      <c r="AP3719" s="133"/>
      <c r="AQ3719" s="133"/>
      <c r="AR3719" s="133"/>
      <c r="AS3719" s="124"/>
      <c r="AT3719" s="134"/>
      <c r="AU3719" s="141"/>
    </row>
    <row r="3720" spans="31:47" ht="12">
      <c r="AE3720" s="131"/>
      <c r="AF3720" s="132"/>
      <c r="AG3720" s="133"/>
      <c r="AH3720" s="133"/>
      <c r="AI3720" s="133"/>
      <c r="AJ3720" s="133"/>
      <c r="AK3720" s="133"/>
      <c r="AL3720" s="133"/>
      <c r="AM3720" s="133"/>
      <c r="AN3720" s="133"/>
      <c r="AO3720" s="133"/>
      <c r="AP3720" s="133"/>
      <c r="AQ3720" s="133"/>
      <c r="AR3720" s="133"/>
      <c r="AS3720" s="124"/>
      <c r="AT3720" s="134"/>
      <c r="AU3720" s="141"/>
    </row>
    <row r="3721" spans="31:47" ht="12">
      <c r="AE3721" s="131"/>
      <c r="AF3721" s="132"/>
      <c r="AG3721" s="133"/>
      <c r="AH3721" s="133"/>
      <c r="AI3721" s="133"/>
      <c r="AJ3721" s="133"/>
      <c r="AK3721" s="133"/>
      <c r="AL3721" s="133"/>
      <c r="AM3721" s="133"/>
      <c r="AN3721" s="133"/>
      <c r="AO3721" s="133"/>
      <c r="AP3721" s="133"/>
      <c r="AQ3721" s="133"/>
      <c r="AR3721" s="133"/>
      <c r="AS3721" s="124"/>
      <c r="AT3721" s="134"/>
      <c r="AU3721" s="141"/>
    </row>
    <row r="3722" spans="31:47" ht="12">
      <c r="AE3722" s="131"/>
      <c r="AF3722" s="132"/>
      <c r="AG3722" s="133"/>
      <c r="AH3722" s="133"/>
      <c r="AI3722" s="133"/>
      <c r="AJ3722" s="133"/>
      <c r="AK3722" s="133"/>
      <c r="AL3722" s="133"/>
      <c r="AM3722" s="133"/>
      <c r="AN3722" s="133"/>
      <c r="AO3722" s="133"/>
      <c r="AP3722" s="133"/>
      <c r="AQ3722" s="133"/>
      <c r="AR3722" s="133"/>
      <c r="AS3722" s="124"/>
      <c r="AT3722" s="134"/>
      <c r="AU3722" s="141"/>
    </row>
    <row r="3723" spans="31:47" ht="12">
      <c r="AE3723" s="131"/>
      <c r="AF3723" s="132"/>
      <c r="AG3723" s="133"/>
      <c r="AH3723" s="133"/>
      <c r="AI3723" s="133"/>
      <c r="AJ3723" s="133"/>
      <c r="AK3723" s="133"/>
      <c r="AL3723" s="133"/>
      <c r="AM3723" s="133"/>
      <c r="AN3723" s="133"/>
      <c r="AO3723" s="133"/>
      <c r="AP3723" s="133"/>
      <c r="AQ3723" s="133"/>
      <c r="AR3723" s="133"/>
      <c r="AS3723" s="124"/>
      <c r="AT3723" s="134"/>
      <c r="AU3723" s="141"/>
    </row>
    <row r="3724" spans="31:47" ht="12">
      <c r="AE3724" s="131"/>
      <c r="AF3724" s="132"/>
      <c r="AG3724" s="133"/>
      <c r="AH3724" s="133"/>
      <c r="AI3724" s="133"/>
      <c r="AJ3724" s="133"/>
      <c r="AK3724" s="133"/>
      <c r="AL3724" s="133"/>
      <c r="AM3724" s="133"/>
      <c r="AN3724" s="133"/>
      <c r="AO3724" s="133"/>
      <c r="AP3724" s="133"/>
      <c r="AQ3724" s="133"/>
      <c r="AR3724" s="133"/>
      <c r="AS3724" s="124"/>
      <c r="AT3724" s="134"/>
      <c r="AU3724" s="141"/>
    </row>
    <row r="3725" spans="31:47" ht="12">
      <c r="AE3725" s="131"/>
      <c r="AF3725" s="132"/>
      <c r="AG3725" s="133"/>
      <c r="AH3725" s="133"/>
      <c r="AI3725" s="133"/>
      <c r="AJ3725" s="133"/>
      <c r="AK3725" s="133"/>
      <c r="AL3725" s="133"/>
      <c r="AM3725" s="133"/>
      <c r="AN3725" s="133"/>
      <c r="AO3725" s="133"/>
      <c r="AP3725" s="133"/>
      <c r="AQ3725" s="133"/>
      <c r="AR3725" s="133"/>
      <c r="AS3725" s="124"/>
      <c r="AT3725" s="134"/>
      <c r="AU3725" s="141"/>
    </row>
    <row r="3726" spans="31:47" ht="12">
      <c r="AE3726" s="131"/>
      <c r="AF3726" s="132"/>
      <c r="AG3726" s="133"/>
      <c r="AH3726" s="133"/>
      <c r="AI3726" s="133"/>
      <c r="AJ3726" s="133"/>
      <c r="AK3726" s="133"/>
      <c r="AL3726" s="133"/>
      <c r="AM3726" s="133"/>
      <c r="AN3726" s="133"/>
      <c r="AO3726" s="133"/>
      <c r="AP3726" s="133"/>
      <c r="AQ3726" s="133"/>
      <c r="AR3726" s="133"/>
      <c r="AS3726" s="124"/>
      <c r="AT3726" s="134"/>
      <c r="AU3726" s="141"/>
    </row>
    <row r="3727" spans="31:47" ht="12">
      <c r="AE3727" s="131"/>
      <c r="AF3727" s="132"/>
      <c r="AG3727" s="133"/>
      <c r="AH3727" s="133"/>
      <c r="AI3727" s="133"/>
      <c r="AJ3727" s="133"/>
      <c r="AK3727" s="133"/>
      <c r="AL3727" s="133"/>
      <c r="AM3727" s="133"/>
      <c r="AN3727" s="133"/>
      <c r="AO3727" s="133"/>
      <c r="AP3727" s="133"/>
      <c r="AQ3727" s="133"/>
      <c r="AR3727" s="133"/>
      <c r="AS3727" s="124"/>
      <c r="AT3727" s="134"/>
      <c r="AU3727" s="141"/>
    </row>
    <row r="3728" spans="31:47" ht="12">
      <c r="AE3728" s="131"/>
      <c r="AF3728" s="132"/>
      <c r="AG3728" s="133"/>
      <c r="AH3728" s="133"/>
      <c r="AI3728" s="133"/>
      <c r="AJ3728" s="133"/>
      <c r="AK3728" s="133"/>
      <c r="AL3728" s="133"/>
      <c r="AM3728" s="133"/>
      <c r="AN3728" s="133"/>
      <c r="AO3728" s="133"/>
      <c r="AP3728" s="133"/>
      <c r="AQ3728" s="133"/>
      <c r="AR3728" s="133"/>
      <c r="AS3728" s="124"/>
      <c r="AT3728" s="134"/>
      <c r="AU3728" s="141"/>
    </row>
    <row r="3729" spans="31:47" ht="12">
      <c r="AE3729" s="131"/>
      <c r="AF3729" s="132"/>
      <c r="AG3729" s="133"/>
      <c r="AH3729" s="133"/>
      <c r="AI3729" s="133"/>
      <c r="AJ3729" s="133"/>
      <c r="AK3729" s="133"/>
      <c r="AL3729" s="133"/>
      <c r="AM3729" s="133"/>
      <c r="AN3729" s="133"/>
      <c r="AO3729" s="133"/>
      <c r="AP3729" s="133"/>
      <c r="AQ3729" s="133"/>
      <c r="AR3729" s="133"/>
      <c r="AS3729" s="124"/>
      <c r="AT3729" s="134"/>
      <c r="AU3729" s="141"/>
    </row>
    <row r="3730" spans="31:47" ht="12">
      <c r="AE3730" s="131"/>
      <c r="AF3730" s="132"/>
      <c r="AG3730" s="133"/>
      <c r="AH3730" s="133"/>
      <c r="AI3730" s="133"/>
      <c r="AJ3730" s="133"/>
      <c r="AK3730" s="133"/>
      <c r="AL3730" s="133"/>
      <c r="AM3730" s="133"/>
      <c r="AN3730" s="133"/>
      <c r="AO3730" s="133"/>
      <c r="AP3730" s="133"/>
      <c r="AQ3730" s="133"/>
      <c r="AR3730" s="133"/>
      <c r="AS3730" s="124"/>
      <c r="AT3730" s="134"/>
      <c r="AU3730" s="141"/>
    </row>
    <row r="3731" spans="31:47" ht="12">
      <c r="AE3731" s="131"/>
      <c r="AF3731" s="132"/>
      <c r="AG3731" s="133"/>
      <c r="AH3731" s="133"/>
      <c r="AI3731" s="133"/>
      <c r="AJ3731" s="133"/>
      <c r="AK3731" s="133"/>
      <c r="AL3731" s="133"/>
      <c r="AM3731" s="133"/>
      <c r="AN3731" s="133"/>
      <c r="AO3731" s="133"/>
      <c r="AP3731" s="133"/>
      <c r="AQ3731" s="133"/>
      <c r="AR3731" s="133"/>
      <c r="AS3731" s="124"/>
      <c r="AT3731" s="134"/>
      <c r="AU3731" s="141"/>
    </row>
    <row r="3732" spans="31:47" ht="12">
      <c r="AE3732" s="131"/>
      <c r="AF3732" s="132"/>
      <c r="AG3732" s="133"/>
      <c r="AH3732" s="133"/>
      <c r="AI3732" s="133"/>
      <c r="AJ3732" s="133"/>
      <c r="AK3732" s="133"/>
      <c r="AL3732" s="133"/>
      <c r="AM3732" s="133"/>
      <c r="AN3732" s="133"/>
      <c r="AO3732" s="133"/>
      <c r="AP3732" s="133"/>
      <c r="AQ3732" s="133"/>
      <c r="AR3732" s="133"/>
      <c r="AS3732" s="124"/>
      <c r="AT3732" s="134"/>
      <c r="AU3732" s="141"/>
    </row>
    <row r="3733" spans="31:47" ht="12">
      <c r="AE3733" s="131"/>
      <c r="AF3733" s="132"/>
      <c r="AG3733" s="133"/>
      <c r="AH3733" s="133"/>
      <c r="AI3733" s="133"/>
      <c r="AJ3733" s="133"/>
      <c r="AK3733" s="133"/>
      <c r="AL3733" s="133"/>
      <c r="AM3733" s="133"/>
      <c r="AN3733" s="133"/>
      <c r="AO3733" s="133"/>
      <c r="AP3733" s="133"/>
      <c r="AQ3733" s="133"/>
      <c r="AR3733" s="133"/>
      <c r="AS3733" s="124"/>
      <c r="AT3733" s="134"/>
      <c r="AU3733" s="141"/>
    </row>
    <row r="3734" spans="31:47" ht="12">
      <c r="AE3734" s="131"/>
      <c r="AF3734" s="132"/>
      <c r="AG3734" s="133"/>
      <c r="AH3734" s="133"/>
      <c r="AI3734" s="133"/>
      <c r="AJ3734" s="133"/>
      <c r="AK3734" s="133"/>
      <c r="AL3734" s="133"/>
      <c r="AM3734" s="133"/>
      <c r="AN3734" s="133"/>
      <c r="AO3734" s="133"/>
      <c r="AP3734" s="133"/>
      <c r="AQ3734" s="133"/>
      <c r="AR3734" s="133"/>
      <c r="AS3734" s="124"/>
      <c r="AT3734" s="134"/>
      <c r="AU3734" s="141"/>
    </row>
    <row r="3735" spans="31:47" ht="12">
      <c r="AE3735" s="131"/>
      <c r="AF3735" s="132"/>
      <c r="AG3735" s="133"/>
      <c r="AH3735" s="133"/>
      <c r="AI3735" s="133"/>
      <c r="AJ3735" s="133"/>
      <c r="AK3735" s="133"/>
      <c r="AL3735" s="133"/>
      <c r="AM3735" s="133"/>
      <c r="AN3735" s="133"/>
      <c r="AO3735" s="133"/>
      <c r="AP3735" s="133"/>
      <c r="AQ3735" s="133"/>
      <c r="AR3735" s="133"/>
      <c r="AS3735" s="124"/>
      <c r="AT3735" s="134"/>
      <c r="AU3735" s="141"/>
    </row>
    <row r="3736" spans="31:47" ht="12">
      <c r="AE3736" s="131"/>
      <c r="AF3736" s="132"/>
      <c r="AG3736" s="133"/>
      <c r="AH3736" s="133"/>
      <c r="AI3736" s="133"/>
      <c r="AJ3736" s="133"/>
      <c r="AK3736" s="133"/>
      <c r="AL3736" s="133"/>
      <c r="AM3736" s="133"/>
      <c r="AN3736" s="133"/>
      <c r="AO3736" s="133"/>
      <c r="AP3736" s="133"/>
      <c r="AQ3736" s="133"/>
      <c r="AR3736" s="133"/>
      <c r="AS3736" s="124"/>
      <c r="AT3736" s="134"/>
      <c r="AU3736" s="141"/>
    </row>
    <row r="3737" spans="31:47" ht="12">
      <c r="AE3737" s="131"/>
      <c r="AF3737" s="132"/>
      <c r="AG3737" s="133"/>
      <c r="AH3737" s="133"/>
      <c r="AI3737" s="133"/>
      <c r="AJ3737" s="133"/>
      <c r="AK3737" s="133"/>
      <c r="AL3737" s="133"/>
      <c r="AM3737" s="133"/>
      <c r="AN3737" s="133"/>
      <c r="AO3737" s="133"/>
      <c r="AP3737" s="133"/>
      <c r="AQ3737" s="133"/>
      <c r="AR3737" s="133"/>
      <c r="AS3737" s="124"/>
      <c r="AT3737" s="134"/>
      <c r="AU3737" s="141"/>
    </row>
    <row r="3738" spans="31:47" ht="12">
      <c r="AE3738" s="131"/>
      <c r="AF3738" s="132"/>
      <c r="AG3738" s="133"/>
      <c r="AH3738" s="133"/>
      <c r="AI3738" s="133"/>
      <c r="AJ3738" s="133"/>
      <c r="AK3738" s="133"/>
      <c r="AL3738" s="133"/>
      <c r="AM3738" s="133"/>
      <c r="AN3738" s="133"/>
      <c r="AO3738" s="133"/>
      <c r="AP3738" s="133"/>
      <c r="AQ3738" s="133"/>
      <c r="AR3738" s="133"/>
      <c r="AS3738" s="124"/>
      <c r="AT3738" s="134"/>
      <c r="AU3738" s="141"/>
    </row>
    <row r="3739" spans="31:47" ht="12">
      <c r="AE3739" s="131"/>
      <c r="AF3739" s="132"/>
      <c r="AG3739" s="133"/>
      <c r="AH3739" s="133"/>
      <c r="AI3739" s="133"/>
      <c r="AJ3739" s="133"/>
      <c r="AK3739" s="133"/>
      <c r="AL3739" s="133"/>
      <c r="AM3739" s="133"/>
      <c r="AN3739" s="133"/>
      <c r="AO3739" s="133"/>
      <c r="AP3739" s="133"/>
      <c r="AQ3739" s="133"/>
      <c r="AR3739" s="133"/>
      <c r="AS3739" s="124"/>
      <c r="AT3739" s="134"/>
      <c r="AU3739" s="141"/>
    </row>
    <row r="3740" spans="31:47" ht="12">
      <c r="AE3740" s="131"/>
      <c r="AF3740" s="132"/>
      <c r="AG3740" s="133"/>
      <c r="AH3740" s="133"/>
      <c r="AI3740" s="133"/>
      <c r="AJ3740" s="133"/>
      <c r="AK3740" s="133"/>
      <c r="AL3740" s="133"/>
      <c r="AM3740" s="133"/>
      <c r="AN3740" s="133"/>
      <c r="AO3740" s="133"/>
      <c r="AP3740" s="133"/>
      <c r="AQ3740" s="133"/>
      <c r="AR3740" s="133"/>
      <c r="AS3740" s="124"/>
      <c r="AT3740" s="134"/>
      <c r="AU3740" s="141"/>
    </row>
    <row r="3741" spans="31:47" ht="12">
      <c r="AE3741" s="131"/>
      <c r="AF3741" s="132"/>
      <c r="AG3741" s="133"/>
      <c r="AH3741" s="133"/>
      <c r="AI3741" s="133"/>
      <c r="AJ3741" s="133"/>
      <c r="AK3741" s="133"/>
      <c r="AL3741" s="133"/>
      <c r="AM3741" s="133"/>
      <c r="AN3741" s="133"/>
      <c r="AO3741" s="133"/>
      <c r="AP3741" s="133"/>
      <c r="AQ3741" s="133"/>
      <c r="AR3741" s="133"/>
      <c r="AS3741" s="124"/>
      <c r="AT3741" s="134"/>
      <c r="AU3741" s="141"/>
    </row>
    <row r="3742" spans="31:47" ht="12">
      <c r="AE3742" s="131"/>
      <c r="AF3742" s="132"/>
      <c r="AG3742" s="133"/>
      <c r="AH3742" s="133"/>
      <c r="AI3742" s="133"/>
      <c r="AJ3742" s="133"/>
      <c r="AK3742" s="133"/>
      <c r="AL3742" s="133"/>
      <c r="AM3742" s="133"/>
      <c r="AN3742" s="133"/>
      <c r="AO3742" s="133"/>
      <c r="AP3742" s="133"/>
      <c r="AQ3742" s="133"/>
      <c r="AR3742" s="133"/>
      <c r="AS3742" s="124"/>
      <c r="AT3742" s="134"/>
      <c r="AU3742" s="141"/>
    </row>
    <row r="3743" spans="31:47" ht="12">
      <c r="AE3743" s="131"/>
      <c r="AF3743" s="132"/>
      <c r="AG3743" s="133"/>
      <c r="AH3743" s="133"/>
      <c r="AI3743" s="133"/>
      <c r="AJ3743" s="133"/>
      <c r="AK3743" s="133"/>
      <c r="AL3743" s="133"/>
      <c r="AM3743" s="133"/>
      <c r="AN3743" s="133"/>
      <c r="AO3743" s="133"/>
      <c r="AP3743" s="133"/>
      <c r="AQ3743" s="133"/>
      <c r="AR3743" s="133"/>
      <c r="AS3743" s="124"/>
      <c r="AT3743" s="134"/>
      <c r="AU3743" s="141"/>
    </row>
    <row r="3744" spans="31:47" ht="12">
      <c r="AE3744" s="131"/>
      <c r="AF3744" s="132"/>
      <c r="AG3744" s="133"/>
      <c r="AH3744" s="133"/>
      <c r="AI3744" s="133"/>
      <c r="AJ3744" s="133"/>
      <c r="AK3744" s="133"/>
      <c r="AL3744" s="133"/>
      <c r="AM3744" s="133"/>
      <c r="AN3744" s="133"/>
      <c r="AO3744" s="133"/>
      <c r="AP3744" s="133"/>
      <c r="AQ3744" s="133"/>
      <c r="AR3744" s="133"/>
      <c r="AS3744" s="124"/>
      <c r="AT3744" s="134"/>
      <c r="AU3744" s="141"/>
    </row>
    <row r="3745" spans="31:47" ht="12">
      <c r="AE3745" s="131"/>
      <c r="AF3745" s="132"/>
      <c r="AG3745" s="133"/>
      <c r="AH3745" s="133"/>
      <c r="AI3745" s="133"/>
      <c r="AJ3745" s="133"/>
      <c r="AK3745" s="133"/>
      <c r="AL3745" s="133"/>
      <c r="AM3745" s="133"/>
      <c r="AN3745" s="133"/>
      <c r="AO3745" s="133"/>
      <c r="AP3745" s="133"/>
      <c r="AQ3745" s="133"/>
      <c r="AR3745" s="133"/>
      <c r="AS3745" s="124"/>
      <c r="AT3745" s="134"/>
      <c r="AU3745" s="141"/>
    </row>
    <row r="3746" spans="31:47" ht="12">
      <c r="AE3746" s="131"/>
      <c r="AF3746" s="132"/>
      <c r="AG3746" s="133"/>
      <c r="AH3746" s="133"/>
      <c r="AI3746" s="133"/>
      <c r="AJ3746" s="133"/>
      <c r="AK3746" s="133"/>
      <c r="AL3746" s="133"/>
      <c r="AM3746" s="133"/>
      <c r="AN3746" s="133"/>
      <c r="AO3746" s="133"/>
      <c r="AP3746" s="133"/>
      <c r="AQ3746" s="133"/>
      <c r="AR3746" s="133"/>
      <c r="AS3746" s="124"/>
      <c r="AT3746" s="134"/>
      <c r="AU3746" s="141"/>
    </row>
    <row r="3747" spans="31:47" ht="12">
      <c r="AE3747" s="131"/>
      <c r="AF3747" s="132"/>
      <c r="AG3747" s="133"/>
      <c r="AH3747" s="133"/>
      <c r="AI3747" s="133"/>
      <c r="AJ3747" s="133"/>
      <c r="AK3747" s="133"/>
      <c r="AL3747" s="133"/>
      <c r="AM3747" s="133"/>
      <c r="AN3747" s="133"/>
      <c r="AO3747" s="133"/>
      <c r="AP3747" s="133"/>
      <c r="AQ3747" s="133"/>
      <c r="AR3747" s="133"/>
      <c r="AS3747" s="124"/>
      <c r="AT3747" s="134"/>
      <c r="AU3747" s="141"/>
    </row>
    <row r="3748" spans="31:47" ht="12">
      <c r="AE3748" s="131"/>
      <c r="AF3748" s="132"/>
      <c r="AG3748" s="133"/>
      <c r="AH3748" s="133"/>
      <c r="AI3748" s="133"/>
      <c r="AJ3748" s="133"/>
      <c r="AK3748" s="133"/>
      <c r="AL3748" s="133"/>
      <c r="AM3748" s="133"/>
      <c r="AN3748" s="133"/>
      <c r="AO3748" s="133"/>
      <c r="AP3748" s="133"/>
      <c r="AQ3748" s="133"/>
      <c r="AR3748" s="133"/>
      <c r="AS3748" s="124"/>
      <c r="AT3748" s="134"/>
      <c r="AU3748" s="141"/>
    </row>
    <row r="3749" spans="31:47" ht="12">
      <c r="AE3749" s="131"/>
      <c r="AF3749" s="132"/>
      <c r="AG3749" s="133"/>
      <c r="AH3749" s="133"/>
      <c r="AI3749" s="133"/>
      <c r="AJ3749" s="133"/>
      <c r="AK3749" s="133"/>
      <c r="AL3749" s="133"/>
      <c r="AM3749" s="133"/>
      <c r="AN3749" s="133"/>
      <c r="AO3749" s="133"/>
      <c r="AP3749" s="133"/>
      <c r="AQ3749" s="133"/>
      <c r="AR3749" s="133"/>
      <c r="AS3749" s="124"/>
      <c r="AT3749" s="134"/>
      <c r="AU3749" s="141"/>
    </row>
    <row r="3750" spans="31:47" ht="12">
      <c r="AE3750" s="131"/>
      <c r="AF3750" s="132"/>
      <c r="AG3750" s="133"/>
      <c r="AH3750" s="133"/>
      <c r="AI3750" s="133"/>
      <c r="AJ3750" s="133"/>
      <c r="AK3750" s="133"/>
      <c r="AL3750" s="133"/>
      <c r="AM3750" s="133"/>
      <c r="AN3750" s="133"/>
      <c r="AO3750" s="133"/>
      <c r="AP3750" s="133"/>
      <c r="AQ3750" s="133"/>
      <c r="AR3750" s="133"/>
      <c r="AS3750" s="124"/>
      <c r="AT3750" s="134"/>
      <c r="AU3750" s="141"/>
    </row>
    <row r="3751" spans="31:47" ht="12">
      <c r="AE3751" s="131"/>
      <c r="AF3751" s="132"/>
      <c r="AG3751" s="133"/>
      <c r="AH3751" s="133"/>
      <c r="AI3751" s="133"/>
      <c r="AJ3751" s="133"/>
      <c r="AK3751" s="133"/>
      <c r="AL3751" s="133"/>
      <c r="AM3751" s="133"/>
      <c r="AN3751" s="133"/>
      <c r="AO3751" s="133"/>
      <c r="AP3751" s="133"/>
      <c r="AQ3751" s="133"/>
      <c r="AR3751" s="133"/>
      <c r="AS3751" s="124"/>
      <c r="AT3751" s="134"/>
      <c r="AU3751" s="141"/>
    </row>
    <row r="3752" spans="31:47" ht="12">
      <c r="AE3752" s="131"/>
      <c r="AF3752" s="132"/>
      <c r="AG3752" s="133"/>
      <c r="AH3752" s="133"/>
      <c r="AI3752" s="133"/>
      <c r="AJ3752" s="133"/>
      <c r="AK3752" s="133"/>
      <c r="AL3752" s="133"/>
      <c r="AM3752" s="133"/>
      <c r="AN3752" s="133"/>
      <c r="AO3752" s="133"/>
      <c r="AP3752" s="133"/>
      <c r="AQ3752" s="133"/>
      <c r="AR3752" s="133"/>
      <c r="AS3752" s="124"/>
      <c r="AT3752" s="134"/>
      <c r="AU3752" s="141"/>
    </row>
    <row r="3753" spans="31:47" ht="12">
      <c r="AE3753" s="131"/>
      <c r="AF3753" s="132"/>
      <c r="AG3753" s="133"/>
      <c r="AH3753" s="133"/>
      <c r="AI3753" s="133"/>
      <c r="AJ3753" s="133"/>
      <c r="AK3753" s="133"/>
      <c r="AL3753" s="133"/>
      <c r="AM3753" s="133"/>
      <c r="AN3753" s="133"/>
      <c r="AO3753" s="133"/>
      <c r="AP3753" s="133"/>
      <c r="AQ3753" s="133"/>
      <c r="AR3753" s="133"/>
      <c r="AS3753" s="124"/>
      <c r="AT3753" s="134"/>
      <c r="AU3753" s="141"/>
    </row>
    <row r="3754" spans="31:47" ht="12">
      <c r="AE3754" s="131"/>
      <c r="AF3754" s="132"/>
      <c r="AG3754" s="133"/>
      <c r="AH3754" s="133"/>
      <c r="AI3754" s="133"/>
      <c r="AJ3754" s="133"/>
      <c r="AK3754" s="133"/>
      <c r="AL3754" s="133"/>
      <c r="AM3754" s="133"/>
      <c r="AN3754" s="133"/>
      <c r="AO3754" s="133"/>
      <c r="AP3754" s="133"/>
      <c r="AQ3754" s="133"/>
      <c r="AR3754" s="133"/>
      <c r="AS3754" s="124"/>
      <c r="AT3754" s="134"/>
      <c r="AU3754" s="141"/>
    </row>
    <row r="3755" spans="31:47" ht="12">
      <c r="AE3755" s="131"/>
      <c r="AF3755" s="132"/>
      <c r="AG3755" s="133"/>
      <c r="AH3755" s="133"/>
      <c r="AI3755" s="133"/>
      <c r="AJ3755" s="133"/>
      <c r="AK3755" s="133"/>
      <c r="AL3755" s="133"/>
      <c r="AM3755" s="133"/>
      <c r="AN3755" s="133"/>
      <c r="AO3755" s="133"/>
      <c r="AP3755" s="133"/>
      <c r="AQ3755" s="133"/>
      <c r="AR3755" s="133"/>
      <c r="AS3755" s="124"/>
      <c r="AT3755" s="134"/>
      <c r="AU3755" s="141"/>
    </row>
    <row r="3756" spans="31:47" ht="12">
      <c r="AE3756" s="131"/>
      <c r="AF3756" s="132"/>
      <c r="AG3756" s="133"/>
      <c r="AH3756" s="133"/>
      <c r="AI3756" s="133"/>
      <c r="AJ3756" s="133"/>
      <c r="AK3756" s="133"/>
      <c r="AL3756" s="133"/>
      <c r="AM3756" s="133"/>
      <c r="AN3756" s="133"/>
      <c r="AO3756" s="133"/>
      <c r="AP3756" s="133"/>
      <c r="AQ3756" s="133"/>
      <c r="AR3756" s="133"/>
      <c r="AS3756" s="124"/>
      <c r="AT3756" s="134"/>
      <c r="AU3756" s="141"/>
    </row>
    <row r="3757" spans="31:47" ht="12">
      <c r="AE3757" s="131"/>
      <c r="AF3757" s="132"/>
      <c r="AG3757" s="133"/>
      <c r="AH3757" s="133"/>
      <c r="AI3757" s="133"/>
      <c r="AJ3757" s="133"/>
      <c r="AK3757" s="133"/>
      <c r="AL3757" s="133"/>
      <c r="AM3757" s="133"/>
      <c r="AN3757" s="133"/>
      <c r="AO3757" s="133"/>
      <c r="AP3757" s="133"/>
      <c r="AQ3757" s="133"/>
      <c r="AR3757" s="133"/>
      <c r="AS3757" s="124"/>
      <c r="AT3757" s="134"/>
      <c r="AU3757" s="141"/>
    </row>
    <row r="3758" spans="31:47" ht="12">
      <c r="AE3758" s="131"/>
      <c r="AF3758" s="132"/>
      <c r="AG3758" s="133"/>
      <c r="AH3758" s="133"/>
      <c r="AI3758" s="133"/>
      <c r="AJ3758" s="133"/>
      <c r="AK3758" s="133"/>
      <c r="AL3758" s="133"/>
      <c r="AM3758" s="133"/>
      <c r="AN3758" s="133"/>
      <c r="AO3758" s="133"/>
      <c r="AP3758" s="133"/>
      <c r="AQ3758" s="133"/>
      <c r="AR3758" s="133"/>
      <c r="AS3758" s="124"/>
      <c r="AT3758" s="134"/>
      <c r="AU3758" s="141"/>
    </row>
    <row r="3759" spans="31:47" ht="12">
      <c r="AE3759" s="131"/>
      <c r="AF3759" s="132"/>
      <c r="AG3759" s="133"/>
      <c r="AH3759" s="133"/>
      <c r="AI3759" s="133"/>
      <c r="AJ3759" s="133"/>
      <c r="AK3759" s="133"/>
      <c r="AL3759" s="133"/>
      <c r="AM3759" s="133"/>
      <c r="AN3759" s="133"/>
      <c r="AO3759" s="133"/>
      <c r="AP3759" s="133"/>
      <c r="AQ3759" s="133"/>
      <c r="AR3759" s="133"/>
      <c r="AS3759" s="124"/>
      <c r="AT3759" s="134"/>
      <c r="AU3759" s="141"/>
    </row>
    <row r="3760" spans="31:47" ht="12">
      <c r="AE3760" s="131"/>
      <c r="AF3760" s="132"/>
      <c r="AG3760" s="133"/>
      <c r="AH3760" s="133"/>
      <c r="AI3760" s="133"/>
      <c r="AJ3760" s="133"/>
      <c r="AK3760" s="133"/>
      <c r="AL3760" s="133"/>
      <c r="AM3760" s="133"/>
      <c r="AN3760" s="133"/>
      <c r="AO3760" s="133"/>
      <c r="AP3760" s="133"/>
      <c r="AQ3760" s="133"/>
      <c r="AR3760" s="133"/>
      <c r="AS3760" s="124"/>
      <c r="AT3760" s="134"/>
      <c r="AU3760" s="141"/>
    </row>
    <row r="3761" spans="31:47" ht="12">
      <c r="AE3761" s="131"/>
      <c r="AF3761" s="132"/>
      <c r="AG3761" s="133"/>
      <c r="AH3761" s="133"/>
      <c r="AI3761" s="133"/>
      <c r="AJ3761" s="133"/>
      <c r="AK3761" s="133"/>
      <c r="AL3761" s="133"/>
      <c r="AM3761" s="133"/>
      <c r="AN3761" s="133"/>
      <c r="AO3761" s="133"/>
      <c r="AP3761" s="133"/>
      <c r="AQ3761" s="133"/>
      <c r="AR3761" s="133"/>
      <c r="AS3761" s="124"/>
      <c r="AT3761" s="134"/>
      <c r="AU3761" s="141"/>
    </row>
    <row r="3762" spans="31:47" ht="12">
      <c r="AE3762" s="131"/>
      <c r="AF3762" s="132"/>
      <c r="AG3762" s="133"/>
      <c r="AH3762" s="133"/>
      <c r="AI3762" s="133"/>
      <c r="AJ3762" s="133"/>
      <c r="AK3762" s="133"/>
      <c r="AL3762" s="133"/>
      <c r="AM3762" s="133"/>
      <c r="AN3762" s="133"/>
      <c r="AO3762" s="133"/>
      <c r="AP3762" s="133"/>
      <c r="AQ3762" s="133"/>
      <c r="AR3762" s="133"/>
      <c r="AS3762" s="124"/>
      <c r="AT3762" s="134"/>
      <c r="AU3762" s="141"/>
    </row>
    <row r="3763" spans="31:47" ht="12">
      <c r="AE3763" s="131"/>
      <c r="AF3763" s="132"/>
      <c r="AG3763" s="133"/>
      <c r="AH3763" s="133"/>
      <c r="AI3763" s="133"/>
      <c r="AJ3763" s="133"/>
      <c r="AK3763" s="133"/>
      <c r="AL3763" s="133"/>
      <c r="AM3763" s="133"/>
      <c r="AN3763" s="133"/>
      <c r="AO3763" s="133"/>
      <c r="AP3763" s="133"/>
      <c r="AQ3763" s="133"/>
      <c r="AR3763" s="133"/>
      <c r="AS3763" s="124"/>
      <c r="AT3763" s="134"/>
      <c r="AU3763" s="141"/>
    </row>
    <row r="3764" spans="31:47" ht="12">
      <c r="AE3764" s="131"/>
      <c r="AF3764" s="132"/>
      <c r="AG3764" s="133"/>
      <c r="AH3764" s="133"/>
      <c r="AI3764" s="133"/>
      <c r="AJ3764" s="133"/>
      <c r="AK3764" s="133"/>
      <c r="AL3764" s="133"/>
      <c r="AM3764" s="133"/>
      <c r="AN3764" s="133"/>
      <c r="AO3764" s="133"/>
      <c r="AP3764" s="133"/>
      <c r="AQ3764" s="133"/>
      <c r="AR3764" s="133"/>
      <c r="AS3764" s="124"/>
      <c r="AT3764" s="134"/>
      <c r="AU3764" s="141"/>
    </row>
    <row r="3765" spans="31:47" ht="12">
      <c r="AE3765" s="131"/>
      <c r="AF3765" s="132"/>
      <c r="AG3765" s="133"/>
      <c r="AH3765" s="133"/>
      <c r="AI3765" s="133"/>
      <c r="AJ3765" s="133"/>
      <c r="AK3765" s="133"/>
      <c r="AL3765" s="133"/>
      <c r="AM3765" s="133"/>
      <c r="AN3765" s="133"/>
      <c r="AO3765" s="133"/>
      <c r="AP3765" s="133"/>
      <c r="AQ3765" s="133"/>
      <c r="AR3765" s="133"/>
      <c r="AS3765" s="124"/>
      <c r="AT3765" s="134"/>
      <c r="AU3765" s="141"/>
    </row>
    <row r="3766" spans="31:47" ht="12">
      <c r="AE3766" s="131"/>
      <c r="AF3766" s="132"/>
      <c r="AG3766" s="133"/>
      <c r="AH3766" s="133"/>
      <c r="AI3766" s="133"/>
      <c r="AJ3766" s="133"/>
      <c r="AK3766" s="133"/>
      <c r="AL3766" s="133"/>
      <c r="AM3766" s="133"/>
      <c r="AN3766" s="133"/>
      <c r="AO3766" s="133"/>
      <c r="AP3766" s="133"/>
      <c r="AQ3766" s="133"/>
      <c r="AR3766" s="133"/>
      <c r="AS3766" s="124"/>
      <c r="AT3766" s="134"/>
      <c r="AU3766" s="141"/>
    </row>
    <row r="3767" spans="31:47" ht="12">
      <c r="AE3767" s="131"/>
      <c r="AF3767" s="132"/>
      <c r="AG3767" s="133"/>
      <c r="AH3767" s="133"/>
      <c r="AI3767" s="133"/>
      <c r="AJ3767" s="133"/>
      <c r="AK3767" s="133"/>
      <c r="AL3767" s="133"/>
      <c r="AM3767" s="133"/>
      <c r="AN3767" s="133"/>
      <c r="AO3767" s="133"/>
      <c r="AP3767" s="133"/>
      <c r="AQ3767" s="133"/>
      <c r="AR3767" s="133"/>
      <c r="AS3767" s="124"/>
      <c r="AT3767" s="134"/>
      <c r="AU3767" s="141"/>
    </row>
    <row r="3768" spans="31:47" ht="12">
      <c r="AE3768" s="131"/>
      <c r="AF3768" s="132"/>
      <c r="AG3768" s="133"/>
      <c r="AH3768" s="133"/>
      <c r="AI3768" s="133"/>
      <c r="AJ3768" s="133"/>
      <c r="AK3768" s="133"/>
      <c r="AL3768" s="133"/>
      <c r="AM3768" s="133"/>
      <c r="AN3768" s="133"/>
      <c r="AO3768" s="133"/>
      <c r="AP3768" s="133"/>
      <c r="AQ3768" s="133"/>
      <c r="AR3768" s="133"/>
      <c r="AS3768" s="124"/>
      <c r="AT3768" s="134"/>
      <c r="AU3768" s="141"/>
    </row>
    <row r="3769" spans="31:47" ht="12">
      <c r="AE3769" s="131"/>
      <c r="AF3769" s="132"/>
      <c r="AG3769" s="133"/>
      <c r="AH3769" s="133"/>
      <c r="AI3769" s="133"/>
      <c r="AJ3769" s="133"/>
      <c r="AK3769" s="133"/>
      <c r="AL3769" s="133"/>
      <c r="AM3769" s="133"/>
      <c r="AN3769" s="133"/>
      <c r="AO3769" s="133"/>
      <c r="AP3769" s="133"/>
      <c r="AQ3769" s="133"/>
      <c r="AR3769" s="133"/>
      <c r="AS3769" s="124"/>
      <c r="AT3769" s="134"/>
      <c r="AU3769" s="141"/>
    </row>
    <row r="3770" spans="31:47" ht="12">
      <c r="AE3770" s="131"/>
      <c r="AF3770" s="132"/>
      <c r="AG3770" s="133"/>
      <c r="AH3770" s="133"/>
      <c r="AI3770" s="133"/>
      <c r="AJ3770" s="133"/>
      <c r="AK3770" s="133"/>
      <c r="AL3770" s="133"/>
      <c r="AM3770" s="133"/>
      <c r="AN3770" s="133"/>
      <c r="AO3770" s="133"/>
      <c r="AP3770" s="133"/>
      <c r="AQ3770" s="133"/>
      <c r="AR3770" s="133"/>
      <c r="AS3770" s="124"/>
      <c r="AT3770" s="134"/>
      <c r="AU3770" s="141"/>
    </row>
    <row r="3771" spans="31:47" ht="12">
      <c r="AE3771" s="131"/>
      <c r="AF3771" s="132"/>
      <c r="AG3771" s="133"/>
      <c r="AH3771" s="133"/>
      <c r="AI3771" s="133"/>
      <c r="AJ3771" s="133"/>
      <c r="AK3771" s="133"/>
      <c r="AL3771" s="133"/>
      <c r="AM3771" s="133"/>
      <c r="AN3771" s="133"/>
      <c r="AO3771" s="133"/>
      <c r="AP3771" s="133"/>
      <c r="AQ3771" s="133"/>
      <c r="AR3771" s="133"/>
      <c r="AS3771" s="124"/>
      <c r="AT3771" s="134"/>
      <c r="AU3771" s="141"/>
    </row>
    <row r="3772" spans="31:47" ht="12">
      <c r="AE3772" s="131"/>
      <c r="AF3772" s="132"/>
      <c r="AG3772" s="133"/>
      <c r="AH3772" s="133"/>
      <c r="AI3772" s="133"/>
      <c r="AJ3772" s="133"/>
      <c r="AK3772" s="133"/>
      <c r="AL3772" s="133"/>
      <c r="AM3772" s="133"/>
      <c r="AN3772" s="133"/>
      <c r="AO3772" s="133"/>
      <c r="AP3772" s="133"/>
      <c r="AQ3772" s="133"/>
      <c r="AR3772" s="133"/>
      <c r="AS3772" s="124"/>
      <c r="AT3772" s="134"/>
      <c r="AU3772" s="141"/>
    </row>
    <row r="3773" spans="31:47" ht="12">
      <c r="AE3773" s="131"/>
      <c r="AF3773" s="132"/>
      <c r="AG3773" s="133"/>
      <c r="AH3773" s="133"/>
      <c r="AI3773" s="133"/>
      <c r="AJ3773" s="133"/>
      <c r="AK3773" s="133"/>
      <c r="AL3773" s="133"/>
      <c r="AM3773" s="133"/>
      <c r="AN3773" s="133"/>
      <c r="AO3773" s="133"/>
      <c r="AP3773" s="133"/>
      <c r="AQ3773" s="133"/>
      <c r="AR3773" s="133"/>
      <c r="AS3773" s="124"/>
      <c r="AT3773" s="134"/>
      <c r="AU3773" s="141"/>
    </row>
    <row r="3774" spans="31:47" ht="12">
      <c r="AE3774" s="131"/>
      <c r="AF3774" s="132"/>
      <c r="AG3774" s="133"/>
      <c r="AH3774" s="133"/>
      <c r="AI3774" s="133"/>
      <c r="AJ3774" s="133"/>
      <c r="AK3774" s="133"/>
      <c r="AL3774" s="133"/>
      <c r="AM3774" s="133"/>
      <c r="AN3774" s="133"/>
      <c r="AO3774" s="133"/>
      <c r="AP3774" s="133"/>
      <c r="AQ3774" s="133"/>
      <c r="AR3774" s="133"/>
      <c r="AS3774" s="124"/>
      <c r="AT3774" s="134"/>
      <c r="AU3774" s="141"/>
    </row>
    <row r="3775" spans="31:47" ht="12">
      <c r="AE3775" s="131"/>
      <c r="AF3775" s="132"/>
      <c r="AG3775" s="133"/>
      <c r="AH3775" s="133"/>
      <c r="AI3775" s="133"/>
      <c r="AJ3775" s="133"/>
      <c r="AK3775" s="133"/>
      <c r="AL3775" s="133"/>
      <c r="AM3775" s="133"/>
      <c r="AN3775" s="133"/>
      <c r="AO3775" s="133"/>
      <c r="AP3775" s="133"/>
      <c r="AQ3775" s="133"/>
      <c r="AR3775" s="133"/>
      <c r="AS3775" s="124"/>
      <c r="AT3775" s="134"/>
      <c r="AU3775" s="141"/>
    </row>
    <row r="3776" spans="31:47" ht="12">
      <c r="AE3776" s="131"/>
      <c r="AF3776" s="132"/>
      <c r="AG3776" s="133"/>
      <c r="AH3776" s="133"/>
      <c r="AI3776" s="133"/>
      <c r="AJ3776" s="133"/>
      <c r="AK3776" s="133"/>
      <c r="AL3776" s="133"/>
      <c r="AM3776" s="133"/>
      <c r="AN3776" s="133"/>
      <c r="AO3776" s="133"/>
      <c r="AP3776" s="133"/>
      <c r="AQ3776" s="133"/>
      <c r="AR3776" s="133"/>
      <c r="AS3776" s="124"/>
      <c r="AT3776" s="134"/>
      <c r="AU3776" s="141"/>
    </row>
    <row r="3777" spans="31:47" ht="12">
      <c r="AE3777" s="131"/>
      <c r="AF3777" s="132"/>
      <c r="AG3777" s="133"/>
      <c r="AH3777" s="133"/>
      <c r="AI3777" s="133"/>
      <c r="AJ3777" s="133"/>
      <c r="AK3777" s="133"/>
      <c r="AL3777" s="133"/>
      <c r="AM3777" s="133"/>
      <c r="AN3777" s="133"/>
      <c r="AO3777" s="133"/>
      <c r="AP3777" s="133"/>
      <c r="AQ3777" s="133"/>
      <c r="AR3777" s="133"/>
      <c r="AS3777" s="124"/>
      <c r="AT3777" s="134"/>
      <c r="AU3777" s="141"/>
    </row>
    <row r="3778" spans="31:47" ht="12">
      <c r="AE3778" s="131"/>
      <c r="AF3778" s="132"/>
      <c r="AG3778" s="133"/>
      <c r="AH3778" s="133"/>
      <c r="AI3778" s="133"/>
      <c r="AJ3778" s="133"/>
      <c r="AK3778" s="133"/>
      <c r="AL3778" s="133"/>
      <c r="AM3778" s="133"/>
      <c r="AN3778" s="133"/>
      <c r="AO3778" s="133"/>
      <c r="AP3778" s="133"/>
      <c r="AQ3778" s="133"/>
      <c r="AR3778" s="133"/>
      <c r="AS3778" s="124"/>
      <c r="AT3778" s="134"/>
      <c r="AU3778" s="141"/>
    </row>
    <row r="3779" spans="31:47" ht="12">
      <c r="AE3779" s="131"/>
      <c r="AF3779" s="132"/>
      <c r="AG3779" s="133"/>
      <c r="AH3779" s="133"/>
      <c r="AI3779" s="133"/>
      <c r="AJ3779" s="133"/>
      <c r="AK3779" s="133"/>
      <c r="AL3779" s="133"/>
      <c r="AM3779" s="133"/>
      <c r="AN3779" s="133"/>
      <c r="AO3779" s="133"/>
      <c r="AP3779" s="133"/>
      <c r="AQ3779" s="133"/>
      <c r="AR3779" s="133"/>
      <c r="AS3779" s="124"/>
      <c r="AT3779" s="134"/>
      <c r="AU3779" s="141"/>
    </row>
    <row r="3780" spans="31:47" ht="12">
      <c r="AE3780" s="131"/>
      <c r="AF3780" s="132"/>
      <c r="AG3780" s="133"/>
      <c r="AH3780" s="133"/>
      <c r="AI3780" s="133"/>
      <c r="AJ3780" s="133"/>
      <c r="AK3780" s="133"/>
      <c r="AL3780" s="133"/>
      <c r="AM3780" s="133"/>
      <c r="AN3780" s="133"/>
      <c r="AO3780" s="133"/>
      <c r="AP3780" s="133"/>
      <c r="AQ3780" s="133"/>
      <c r="AR3780" s="133"/>
      <c r="AS3780" s="124"/>
      <c r="AT3780" s="134"/>
      <c r="AU3780" s="141"/>
    </row>
    <row r="3781" spans="31:47" ht="12">
      <c r="AE3781" s="131"/>
      <c r="AF3781" s="132"/>
      <c r="AG3781" s="133"/>
      <c r="AH3781" s="133"/>
      <c r="AI3781" s="133"/>
      <c r="AJ3781" s="133"/>
      <c r="AK3781" s="133"/>
      <c r="AL3781" s="133"/>
      <c r="AM3781" s="133"/>
      <c r="AN3781" s="133"/>
      <c r="AO3781" s="133"/>
      <c r="AP3781" s="133"/>
      <c r="AQ3781" s="133"/>
      <c r="AR3781" s="133"/>
      <c r="AS3781" s="124"/>
      <c r="AT3781" s="134"/>
      <c r="AU3781" s="141"/>
    </row>
    <row r="3782" spans="31:47" ht="12">
      <c r="AE3782" s="131"/>
      <c r="AF3782" s="132"/>
      <c r="AG3782" s="133"/>
      <c r="AH3782" s="133"/>
      <c r="AI3782" s="133"/>
      <c r="AJ3782" s="133"/>
      <c r="AK3782" s="133"/>
      <c r="AL3782" s="133"/>
      <c r="AM3782" s="133"/>
      <c r="AN3782" s="133"/>
      <c r="AO3782" s="133"/>
      <c r="AP3782" s="133"/>
      <c r="AQ3782" s="133"/>
      <c r="AR3782" s="133"/>
      <c r="AS3782" s="124"/>
      <c r="AT3782" s="134"/>
      <c r="AU3782" s="141"/>
    </row>
    <row r="3783" spans="31:47" ht="12">
      <c r="AE3783" s="131"/>
      <c r="AF3783" s="132"/>
      <c r="AG3783" s="133"/>
      <c r="AH3783" s="133"/>
      <c r="AI3783" s="133"/>
      <c r="AJ3783" s="133"/>
      <c r="AK3783" s="133"/>
      <c r="AL3783" s="133"/>
      <c r="AM3783" s="133"/>
      <c r="AN3783" s="133"/>
      <c r="AO3783" s="133"/>
      <c r="AP3783" s="133"/>
      <c r="AQ3783" s="133"/>
      <c r="AR3783" s="133"/>
      <c r="AS3783" s="124"/>
      <c r="AT3783" s="134"/>
      <c r="AU3783" s="141"/>
    </row>
    <row r="3784" spans="31:47" ht="12">
      <c r="AE3784" s="131"/>
      <c r="AF3784" s="132"/>
      <c r="AG3784" s="133"/>
      <c r="AH3784" s="133"/>
      <c r="AI3784" s="133"/>
      <c r="AJ3784" s="133"/>
      <c r="AK3784" s="133"/>
      <c r="AL3784" s="133"/>
      <c r="AM3784" s="133"/>
      <c r="AN3784" s="133"/>
      <c r="AO3784" s="133"/>
      <c r="AP3784" s="133"/>
      <c r="AQ3784" s="133"/>
      <c r="AR3784" s="133"/>
      <c r="AS3784" s="124"/>
      <c r="AT3784" s="134"/>
      <c r="AU3784" s="141"/>
    </row>
    <row r="3785" spans="31:47" ht="12">
      <c r="AE3785" s="131"/>
      <c r="AF3785" s="132"/>
      <c r="AG3785" s="133"/>
      <c r="AH3785" s="133"/>
      <c r="AI3785" s="133"/>
      <c r="AJ3785" s="133"/>
      <c r="AK3785" s="133"/>
      <c r="AL3785" s="133"/>
      <c r="AM3785" s="133"/>
      <c r="AN3785" s="133"/>
      <c r="AO3785" s="133"/>
      <c r="AP3785" s="133"/>
      <c r="AQ3785" s="133"/>
      <c r="AR3785" s="133"/>
      <c r="AS3785" s="124"/>
      <c r="AT3785" s="134"/>
      <c r="AU3785" s="141"/>
    </row>
    <row r="3786" spans="31:47" ht="12">
      <c r="AE3786" s="131"/>
      <c r="AF3786" s="132"/>
      <c r="AG3786" s="133"/>
      <c r="AH3786" s="133"/>
      <c r="AI3786" s="133"/>
      <c r="AJ3786" s="133"/>
      <c r="AK3786" s="133"/>
      <c r="AL3786" s="133"/>
      <c r="AM3786" s="133"/>
      <c r="AN3786" s="133"/>
      <c r="AO3786" s="133"/>
      <c r="AP3786" s="133"/>
      <c r="AQ3786" s="133"/>
      <c r="AR3786" s="133"/>
      <c r="AS3786" s="124"/>
      <c r="AT3786" s="134"/>
      <c r="AU3786" s="141"/>
    </row>
    <row r="3787" spans="31:47" ht="12">
      <c r="AE3787" s="131"/>
      <c r="AF3787" s="132"/>
      <c r="AG3787" s="133"/>
      <c r="AH3787" s="133"/>
      <c r="AI3787" s="133"/>
      <c r="AJ3787" s="133"/>
      <c r="AK3787" s="133"/>
      <c r="AL3787" s="133"/>
      <c r="AM3787" s="133"/>
      <c r="AN3787" s="133"/>
      <c r="AO3787" s="133"/>
      <c r="AP3787" s="133"/>
      <c r="AQ3787" s="133"/>
      <c r="AR3787" s="133"/>
      <c r="AS3787" s="124"/>
      <c r="AT3787" s="134"/>
      <c r="AU3787" s="141"/>
    </row>
    <row r="3788" spans="31:47" ht="12">
      <c r="AE3788" s="131"/>
      <c r="AF3788" s="132"/>
      <c r="AG3788" s="133"/>
      <c r="AH3788" s="133"/>
      <c r="AI3788" s="133"/>
      <c r="AJ3788" s="133"/>
      <c r="AK3788" s="133"/>
      <c r="AL3788" s="133"/>
      <c r="AM3788" s="133"/>
      <c r="AN3788" s="133"/>
      <c r="AO3788" s="133"/>
      <c r="AP3788" s="133"/>
      <c r="AQ3788" s="133"/>
      <c r="AR3788" s="133"/>
      <c r="AS3788" s="124"/>
      <c r="AT3788" s="134"/>
      <c r="AU3788" s="141"/>
    </row>
    <row r="3789" spans="31:47" ht="12">
      <c r="AE3789" s="131"/>
      <c r="AF3789" s="132"/>
      <c r="AG3789" s="133"/>
      <c r="AH3789" s="133"/>
      <c r="AI3789" s="133"/>
      <c r="AJ3789" s="133"/>
      <c r="AK3789" s="133"/>
      <c r="AL3789" s="133"/>
      <c r="AM3789" s="133"/>
      <c r="AN3789" s="133"/>
      <c r="AO3789" s="133"/>
      <c r="AP3789" s="133"/>
      <c r="AQ3789" s="133"/>
      <c r="AR3789" s="133"/>
      <c r="AS3789" s="124"/>
      <c r="AT3789" s="134"/>
      <c r="AU3789" s="141"/>
    </row>
    <row r="3790" spans="31:47" ht="12">
      <c r="AE3790" s="131"/>
      <c r="AF3790" s="132"/>
      <c r="AG3790" s="133"/>
      <c r="AH3790" s="133"/>
      <c r="AI3790" s="133"/>
      <c r="AJ3790" s="133"/>
      <c r="AK3790" s="133"/>
      <c r="AL3790" s="133"/>
      <c r="AM3790" s="133"/>
      <c r="AN3790" s="133"/>
      <c r="AO3790" s="133"/>
      <c r="AP3790" s="133"/>
      <c r="AQ3790" s="133"/>
      <c r="AR3790" s="133"/>
      <c r="AS3790" s="124"/>
      <c r="AT3790" s="134"/>
      <c r="AU3790" s="141"/>
    </row>
    <row r="3791" spans="31:47" ht="12">
      <c r="AE3791" s="131"/>
      <c r="AF3791" s="132"/>
      <c r="AG3791" s="133"/>
      <c r="AH3791" s="133"/>
      <c r="AI3791" s="133"/>
      <c r="AJ3791" s="133"/>
      <c r="AK3791" s="133"/>
      <c r="AL3791" s="133"/>
      <c r="AM3791" s="133"/>
      <c r="AN3791" s="133"/>
      <c r="AO3791" s="133"/>
      <c r="AP3791" s="133"/>
      <c r="AQ3791" s="133"/>
      <c r="AR3791" s="133"/>
      <c r="AS3791" s="124"/>
      <c r="AT3791" s="134"/>
      <c r="AU3791" s="141"/>
    </row>
    <row r="3792" spans="31:47" ht="12">
      <c r="AE3792" s="131"/>
      <c r="AF3792" s="132"/>
      <c r="AG3792" s="133"/>
      <c r="AH3792" s="133"/>
      <c r="AI3792" s="133"/>
      <c r="AJ3792" s="133"/>
      <c r="AK3792" s="133"/>
      <c r="AL3792" s="133"/>
      <c r="AM3792" s="133"/>
      <c r="AN3792" s="133"/>
      <c r="AO3792" s="133"/>
      <c r="AP3792" s="133"/>
      <c r="AQ3792" s="133"/>
      <c r="AR3792" s="133"/>
      <c r="AS3792" s="124"/>
      <c r="AT3792" s="134"/>
      <c r="AU3792" s="141"/>
    </row>
    <row r="3793" spans="31:47" ht="12">
      <c r="AE3793" s="131"/>
      <c r="AF3793" s="132"/>
      <c r="AG3793" s="133"/>
      <c r="AH3793" s="133"/>
      <c r="AI3793" s="133"/>
      <c r="AJ3793" s="133"/>
      <c r="AK3793" s="133"/>
      <c r="AL3793" s="133"/>
      <c r="AM3793" s="133"/>
      <c r="AN3793" s="133"/>
      <c r="AO3793" s="133"/>
      <c r="AP3793" s="133"/>
      <c r="AQ3793" s="133"/>
      <c r="AR3793" s="133"/>
      <c r="AS3793" s="124"/>
      <c r="AT3793" s="134"/>
      <c r="AU3793" s="141"/>
    </row>
    <row r="3794" spans="31:47" ht="12">
      <c r="AE3794" s="131"/>
      <c r="AF3794" s="132"/>
      <c r="AG3794" s="133"/>
      <c r="AH3794" s="133"/>
      <c r="AI3794" s="133"/>
      <c r="AJ3794" s="133"/>
      <c r="AK3794" s="133"/>
      <c r="AL3794" s="133"/>
      <c r="AM3794" s="133"/>
      <c r="AN3794" s="133"/>
      <c r="AO3794" s="133"/>
      <c r="AP3794" s="133"/>
      <c r="AQ3794" s="133"/>
      <c r="AR3794" s="133"/>
      <c r="AS3794" s="124"/>
      <c r="AT3794" s="134"/>
      <c r="AU3794" s="141"/>
    </row>
    <row r="3795" spans="31:47" ht="12">
      <c r="AE3795" s="131"/>
      <c r="AF3795" s="132"/>
      <c r="AG3795" s="133"/>
      <c r="AH3795" s="133"/>
      <c r="AI3795" s="133"/>
      <c r="AJ3795" s="133"/>
      <c r="AK3795" s="133"/>
      <c r="AL3795" s="133"/>
      <c r="AM3795" s="133"/>
      <c r="AN3795" s="133"/>
      <c r="AO3795" s="133"/>
      <c r="AP3795" s="133"/>
      <c r="AQ3795" s="133"/>
      <c r="AR3795" s="133"/>
      <c r="AS3795" s="124"/>
      <c r="AT3795" s="134"/>
      <c r="AU3795" s="141"/>
    </row>
    <row r="3796" spans="31:47" ht="12">
      <c r="AE3796" s="131"/>
      <c r="AF3796" s="132"/>
      <c r="AG3796" s="133"/>
      <c r="AH3796" s="133"/>
      <c r="AI3796" s="133"/>
      <c r="AJ3796" s="133"/>
      <c r="AK3796" s="133"/>
      <c r="AL3796" s="133"/>
      <c r="AM3796" s="133"/>
      <c r="AN3796" s="133"/>
      <c r="AO3796" s="133"/>
      <c r="AP3796" s="133"/>
      <c r="AQ3796" s="133"/>
      <c r="AR3796" s="133"/>
      <c r="AS3796" s="124"/>
      <c r="AT3796" s="134"/>
      <c r="AU3796" s="141"/>
    </row>
    <row r="3797" spans="31:47" ht="12">
      <c r="AE3797" s="131"/>
      <c r="AF3797" s="132"/>
      <c r="AG3797" s="133"/>
      <c r="AH3797" s="133"/>
      <c r="AI3797" s="133"/>
      <c r="AJ3797" s="133"/>
      <c r="AK3797" s="133"/>
      <c r="AL3797" s="133"/>
      <c r="AM3797" s="133"/>
      <c r="AN3797" s="133"/>
      <c r="AO3797" s="133"/>
      <c r="AP3797" s="133"/>
      <c r="AQ3797" s="133"/>
      <c r="AR3797" s="133"/>
      <c r="AS3797" s="124"/>
      <c r="AT3797" s="134"/>
      <c r="AU3797" s="141"/>
    </row>
    <row r="3798" spans="31:47" ht="12">
      <c r="AE3798" s="131"/>
      <c r="AF3798" s="132"/>
      <c r="AG3798" s="133"/>
      <c r="AH3798" s="133"/>
      <c r="AI3798" s="133"/>
      <c r="AJ3798" s="133"/>
      <c r="AK3798" s="133"/>
      <c r="AL3798" s="133"/>
      <c r="AM3798" s="133"/>
      <c r="AN3798" s="133"/>
      <c r="AO3798" s="133"/>
      <c r="AP3798" s="133"/>
      <c r="AQ3798" s="133"/>
      <c r="AR3798" s="133"/>
      <c r="AS3798" s="124"/>
      <c r="AT3798" s="134"/>
      <c r="AU3798" s="141"/>
    </row>
    <row r="3799" spans="31:47" ht="12">
      <c r="AE3799" s="131"/>
      <c r="AF3799" s="132"/>
      <c r="AG3799" s="133"/>
      <c r="AH3799" s="133"/>
      <c r="AI3799" s="133"/>
      <c r="AJ3799" s="133"/>
      <c r="AK3799" s="133"/>
      <c r="AL3799" s="133"/>
      <c r="AM3799" s="133"/>
      <c r="AN3799" s="133"/>
      <c r="AO3799" s="133"/>
      <c r="AP3799" s="133"/>
      <c r="AQ3799" s="133"/>
      <c r="AR3799" s="133"/>
      <c r="AS3799" s="124"/>
      <c r="AT3799" s="134"/>
      <c r="AU3799" s="141"/>
    </row>
    <row r="3800" spans="31:47" ht="12">
      <c r="AE3800" s="131"/>
      <c r="AF3800" s="132"/>
      <c r="AG3800" s="133"/>
      <c r="AH3800" s="133"/>
      <c r="AI3800" s="133"/>
      <c r="AJ3800" s="133"/>
      <c r="AK3800" s="133"/>
      <c r="AL3800" s="133"/>
      <c r="AM3800" s="133"/>
      <c r="AN3800" s="133"/>
      <c r="AO3800" s="133"/>
      <c r="AP3800" s="133"/>
      <c r="AQ3800" s="133"/>
      <c r="AR3800" s="133"/>
      <c r="AS3800" s="124"/>
      <c r="AT3800" s="134"/>
      <c r="AU3800" s="141"/>
    </row>
    <row r="3801" spans="31:47" ht="12">
      <c r="AE3801" s="131"/>
      <c r="AF3801" s="132"/>
      <c r="AG3801" s="133"/>
      <c r="AH3801" s="133"/>
      <c r="AI3801" s="133"/>
      <c r="AJ3801" s="133"/>
      <c r="AK3801" s="133"/>
      <c r="AL3801" s="133"/>
      <c r="AM3801" s="133"/>
      <c r="AN3801" s="133"/>
      <c r="AO3801" s="133"/>
      <c r="AP3801" s="133"/>
      <c r="AQ3801" s="133"/>
      <c r="AR3801" s="133"/>
      <c r="AS3801" s="124"/>
      <c r="AT3801" s="134"/>
      <c r="AU3801" s="141"/>
    </row>
    <row r="3802" spans="31:47" ht="12">
      <c r="AE3802" s="131"/>
      <c r="AF3802" s="132"/>
      <c r="AG3802" s="133"/>
      <c r="AH3802" s="133"/>
      <c r="AI3802" s="133"/>
      <c r="AJ3802" s="133"/>
      <c r="AK3802" s="133"/>
      <c r="AL3802" s="133"/>
      <c r="AM3802" s="133"/>
      <c r="AN3802" s="133"/>
      <c r="AO3802" s="133"/>
      <c r="AP3802" s="133"/>
      <c r="AQ3802" s="133"/>
      <c r="AR3802" s="133"/>
      <c r="AS3802" s="124"/>
      <c r="AT3802" s="134"/>
      <c r="AU3802" s="141"/>
    </row>
    <row r="3803" spans="31:47" ht="12">
      <c r="AE3803" s="131"/>
      <c r="AF3803" s="132"/>
      <c r="AG3803" s="133"/>
      <c r="AH3803" s="133"/>
      <c r="AI3803" s="133"/>
      <c r="AJ3803" s="133"/>
      <c r="AK3803" s="133"/>
      <c r="AL3803" s="133"/>
      <c r="AM3803" s="133"/>
      <c r="AN3803" s="133"/>
      <c r="AO3803" s="133"/>
      <c r="AP3803" s="133"/>
      <c r="AQ3803" s="133"/>
      <c r="AR3803" s="133"/>
      <c r="AS3803" s="124"/>
      <c r="AT3803" s="134"/>
      <c r="AU3803" s="141"/>
    </row>
    <row r="3804" spans="31:47" ht="12">
      <c r="AE3804" s="131"/>
      <c r="AF3804" s="132"/>
      <c r="AG3804" s="133"/>
      <c r="AH3804" s="133"/>
      <c r="AI3804" s="133"/>
      <c r="AJ3804" s="133"/>
      <c r="AK3804" s="133"/>
      <c r="AL3804" s="133"/>
      <c r="AM3804" s="133"/>
      <c r="AN3804" s="133"/>
      <c r="AO3804" s="133"/>
      <c r="AP3804" s="133"/>
      <c r="AQ3804" s="133"/>
      <c r="AR3804" s="133"/>
      <c r="AS3804" s="124"/>
      <c r="AT3804" s="134"/>
      <c r="AU3804" s="141"/>
    </row>
    <row r="3805" spans="31:47" ht="12">
      <c r="AE3805" s="131"/>
      <c r="AF3805" s="132"/>
      <c r="AG3805" s="133"/>
      <c r="AH3805" s="133"/>
      <c r="AI3805" s="133"/>
      <c r="AJ3805" s="133"/>
      <c r="AK3805" s="133"/>
      <c r="AL3805" s="133"/>
      <c r="AM3805" s="133"/>
      <c r="AN3805" s="133"/>
      <c r="AO3805" s="133"/>
      <c r="AP3805" s="133"/>
      <c r="AQ3805" s="133"/>
      <c r="AR3805" s="133"/>
      <c r="AS3805" s="124"/>
      <c r="AT3805" s="134"/>
      <c r="AU3805" s="141"/>
    </row>
    <row r="3806" spans="31:47" ht="12">
      <c r="AE3806" s="131"/>
      <c r="AF3806" s="132"/>
      <c r="AG3806" s="133"/>
      <c r="AH3806" s="133"/>
      <c r="AI3806" s="133"/>
      <c r="AJ3806" s="133"/>
      <c r="AK3806" s="133"/>
      <c r="AL3806" s="133"/>
      <c r="AM3806" s="133"/>
      <c r="AN3806" s="133"/>
      <c r="AO3806" s="133"/>
      <c r="AP3806" s="133"/>
      <c r="AQ3806" s="133"/>
      <c r="AR3806" s="133"/>
      <c r="AS3806" s="124"/>
      <c r="AT3806" s="134"/>
      <c r="AU3806" s="141"/>
    </row>
    <row r="3807" spans="31:47" ht="12">
      <c r="AE3807" s="131"/>
      <c r="AF3807" s="132"/>
      <c r="AG3807" s="133"/>
      <c r="AH3807" s="133"/>
      <c r="AI3807" s="133"/>
      <c r="AJ3807" s="133"/>
      <c r="AK3807" s="133"/>
      <c r="AL3807" s="133"/>
      <c r="AM3807" s="133"/>
      <c r="AN3807" s="133"/>
      <c r="AO3807" s="133"/>
      <c r="AP3807" s="133"/>
      <c r="AQ3807" s="133"/>
      <c r="AR3807" s="133"/>
      <c r="AS3807" s="124"/>
      <c r="AT3807" s="134"/>
      <c r="AU3807" s="141"/>
    </row>
    <row r="3808" spans="31:47" ht="12">
      <c r="AE3808" s="131"/>
      <c r="AF3808" s="132"/>
      <c r="AG3808" s="133"/>
      <c r="AH3808" s="133"/>
      <c r="AI3808" s="133"/>
      <c r="AJ3808" s="133"/>
      <c r="AK3808" s="133"/>
      <c r="AL3808" s="133"/>
      <c r="AM3808" s="133"/>
      <c r="AN3808" s="133"/>
      <c r="AO3808" s="133"/>
      <c r="AP3808" s="133"/>
      <c r="AQ3808" s="133"/>
      <c r="AR3808" s="133"/>
      <c r="AS3808" s="124"/>
      <c r="AT3808" s="134"/>
      <c r="AU3808" s="141"/>
    </row>
    <row r="3809" spans="31:47" ht="12">
      <c r="AE3809" s="131"/>
      <c r="AF3809" s="132"/>
      <c r="AG3809" s="133"/>
      <c r="AH3809" s="133"/>
      <c r="AI3809" s="133"/>
      <c r="AJ3809" s="133"/>
      <c r="AK3809" s="133"/>
      <c r="AL3809" s="133"/>
      <c r="AM3809" s="133"/>
      <c r="AN3809" s="133"/>
      <c r="AO3809" s="133"/>
      <c r="AP3809" s="133"/>
      <c r="AQ3809" s="133"/>
      <c r="AR3809" s="133"/>
      <c r="AS3809" s="124"/>
      <c r="AT3809" s="134"/>
      <c r="AU3809" s="141"/>
    </row>
    <row r="3810" spans="31:47" ht="12">
      <c r="AE3810" s="131"/>
      <c r="AF3810" s="132"/>
      <c r="AG3810" s="133"/>
      <c r="AH3810" s="133"/>
      <c r="AI3810" s="133"/>
      <c r="AJ3810" s="133"/>
      <c r="AK3810" s="133"/>
      <c r="AL3810" s="133"/>
      <c r="AM3810" s="133"/>
      <c r="AN3810" s="133"/>
      <c r="AO3810" s="133"/>
      <c r="AP3810" s="133"/>
      <c r="AQ3810" s="133"/>
      <c r="AR3810" s="133"/>
      <c r="AS3810" s="124"/>
      <c r="AT3810" s="134"/>
      <c r="AU3810" s="141"/>
    </row>
    <row r="3811" spans="31:47" ht="12">
      <c r="AE3811" s="131"/>
      <c r="AF3811" s="132"/>
      <c r="AG3811" s="133"/>
      <c r="AH3811" s="133"/>
      <c r="AI3811" s="133"/>
      <c r="AJ3811" s="133"/>
      <c r="AK3811" s="133"/>
      <c r="AL3811" s="133"/>
      <c r="AM3811" s="133"/>
      <c r="AN3811" s="133"/>
      <c r="AO3811" s="133"/>
      <c r="AP3811" s="133"/>
      <c r="AQ3811" s="133"/>
      <c r="AR3811" s="133"/>
      <c r="AS3811" s="124"/>
      <c r="AT3811" s="134"/>
      <c r="AU3811" s="141"/>
    </row>
    <row r="3812" spans="31:47" ht="12">
      <c r="AE3812" s="131"/>
      <c r="AF3812" s="132"/>
      <c r="AG3812" s="133"/>
      <c r="AH3812" s="133"/>
      <c r="AI3812" s="133"/>
      <c r="AJ3812" s="133"/>
      <c r="AK3812" s="133"/>
      <c r="AL3812" s="133"/>
      <c r="AM3812" s="133"/>
      <c r="AN3812" s="133"/>
      <c r="AO3812" s="133"/>
      <c r="AP3812" s="133"/>
      <c r="AQ3812" s="133"/>
      <c r="AR3812" s="133"/>
      <c r="AS3812" s="124"/>
      <c r="AT3812" s="134"/>
      <c r="AU3812" s="141"/>
    </row>
    <row r="3813" spans="31:47" ht="12">
      <c r="AE3813" s="131"/>
      <c r="AF3813" s="132"/>
      <c r="AG3813" s="133"/>
      <c r="AH3813" s="133"/>
      <c r="AI3813" s="133"/>
      <c r="AJ3813" s="133"/>
      <c r="AK3813" s="133"/>
      <c r="AL3813" s="133"/>
      <c r="AM3813" s="133"/>
      <c r="AN3813" s="133"/>
      <c r="AO3813" s="133"/>
      <c r="AP3813" s="133"/>
      <c r="AQ3813" s="133"/>
      <c r="AR3813" s="133"/>
      <c r="AS3813" s="124"/>
      <c r="AT3813" s="134"/>
      <c r="AU3813" s="141"/>
    </row>
    <row r="3814" spans="31:47" ht="12">
      <c r="AE3814" s="131"/>
      <c r="AF3814" s="132"/>
      <c r="AG3814" s="133"/>
      <c r="AH3814" s="133"/>
      <c r="AI3814" s="133"/>
      <c r="AJ3814" s="133"/>
      <c r="AK3814" s="133"/>
      <c r="AL3814" s="133"/>
      <c r="AM3814" s="133"/>
      <c r="AN3814" s="133"/>
      <c r="AO3814" s="133"/>
      <c r="AP3814" s="133"/>
      <c r="AQ3814" s="133"/>
      <c r="AR3814" s="133"/>
      <c r="AS3814" s="124"/>
      <c r="AT3814" s="134"/>
      <c r="AU3814" s="141"/>
    </row>
    <row r="3815" spans="31:47" ht="12">
      <c r="AE3815" s="131"/>
      <c r="AF3815" s="132"/>
      <c r="AG3815" s="133"/>
      <c r="AH3815" s="133"/>
      <c r="AI3815" s="133"/>
      <c r="AJ3815" s="133"/>
      <c r="AK3815" s="133"/>
      <c r="AL3815" s="133"/>
      <c r="AM3815" s="133"/>
      <c r="AN3815" s="133"/>
      <c r="AO3815" s="133"/>
      <c r="AP3815" s="133"/>
      <c r="AQ3815" s="133"/>
      <c r="AR3815" s="133"/>
      <c r="AS3815" s="124"/>
      <c r="AT3815" s="134"/>
      <c r="AU3815" s="141"/>
    </row>
    <row r="3816" spans="31:47" ht="12">
      <c r="AE3816" s="131"/>
      <c r="AF3816" s="132"/>
      <c r="AG3816" s="133"/>
      <c r="AH3816" s="133"/>
      <c r="AI3816" s="133"/>
      <c r="AJ3816" s="133"/>
      <c r="AK3816" s="133"/>
      <c r="AL3816" s="133"/>
      <c r="AM3816" s="133"/>
      <c r="AN3816" s="133"/>
      <c r="AO3816" s="133"/>
      <c r="AP3816" s="133"/>
      <c r="AQ3816" s="133"/>
      <c r="AR3816" s="133"/>
      <c r="AS3816" s="124"/>
      <c r="AT3816" s="134"/>
      <c r="AU3816" s="141"/>
    </row>
    <row r="3817" spans="31:47" ht="12">
      <c r="AE3817" s="131"/>
      <c r="AF3817" s="132"/>
      <c r="AG3817" s="133"/>
      <c r="AH3817" s="133"/>
      <c r="AI3817" s="133"/>
      <c r="AJ3817" s="133"/>
      <c r="AK3817" s="133"/>
      <c r="AL3817" s="133"/>
      <c r="AM3817" s="133"/>
      <c r="AN3817" s="133"/>
      <c r="AO3817" s="133"/>
      <c r="AP3817" s="133"/>
      <c r="AQ3817" s="133"/>
      <c r="AR3817" s="133"/>
      <c r="AS3817" s="124"/>
      <c r="AT3817" s="134"/>
      <c r="AU3817" s="141"/>
    </row>
    <row r="3818" spans="31:47" ht="12">
      <c r="AE3818" s="131"/>
      <c r="AF3818" s="132"/>
      <c r="AG3818" s="133"/>
      <c r="AH3818" s="133"/>
      <c r="AI3818" s="133"/>
      <c r="AJ3818" s="133"/>
      <c r="AK3818" s="133"/>
      <c r="AL3818" s="133"/>
      <c r="AM3818" s="133"/>
      <c r="AN3818" s="133"/>
      <c r="AO3818" s="133"/>
      <c r="AP3818" s="133"/>
      <c r="AQ3818" s="133"/>
      <c r="AR3818" s="133"/>
      <c r="AS3818" s="124"/>
      <c r="AT3818" s="134"/>
      <c r="AU3818" s="141"/>
    </row>
    <row r="3819" spans="31:47" ht="12">
      <c r="AE3819" s="131"/>
      <c r="AF3819" s="132"/>
      <c r="AG3819" s="133"/>
      <c r="AH3819" s="133"/>
      <c r="AI3819" s="133"/>
      <c r="AJ3819" s="133"/>
      <c r="AK3819" s="133"/>
      <c r="AL3819" s="133"/>
      <c r="AM3819" s="133"/>
      <c r="AN3819" s="133"/>
      <c r="AO3819" s="133"/>
      <c r="AP3819" s="133"/>
      <c r="AQ3819" s="133"/>
      <c r="AR3819" s="133"/>
      <c r="AS3819" s="124"/>
      <c r="AT3819" s="134"/>
      <c r="AU3819" s="141"/>
    </row>
    <row r="3820" spans="31:47" ht="12">
      <c r="AE3820" s="131"/>
      <c r="AF3820" s="132"/>
      <c r="AG3820" s="133"/>
      <c r="AH3820" s="133"/>
      <c r="AI3820" s="133"/>
      <c r="AJ3820" s="133"/>
      <c r="AK3820" s="133"/>
      <c r="AL3820" s="133"/>
      <c r="AM3820" s="133"/>
      <c r="AN3820" s="133"/>
      <c r="AO3820" s="133"/>
      <c r="AP3820" s="133"/>
      <c r="AQ3820" s="133"/>
      <c r="AR3820" s="133"/>
      <c r="AS3820" s="124"/>
      <c r="AT3820" s="134"/>
      <c r="AU3820" s="141"/>
    </row>
    <row r="3821" spans="31:47" ht="12">
      <c r="AE3821" s="131"/>
      <c r="AF3821" s="132"/>
      <c r="AG3821" s="133"/>
      <c r="AH3821" s="133"/>
      <c r="AI3821" s="133"/>
      <c r="AJ3821" s="133"/>
      <c r="AK3821" s="133"/>
      <c r="AL3821" s="133"/>
      <c r="AM3821" s="133"/>
      <c r="AN3821" s="133"/>
      <c r="AO3821" s="133"/>
      <c r="AP3821" s="133"/>
      <c r="AQ3821" s="133"/>
      <c r="AR3821" s="133"/>
      <c r="AS3821" s="124"/>
      <c r="AT3821" s="134"/>
      <c r="AU3821" s="141"/>
    </row>
    <row r="3822" spans="31:47" ht="12">
      <c r="AE3822" s="131"/>
      <c r="AF3822" s="132"/>
      <c r="AG3822" s="133"/>
      <c r="AH3822" s="133"/>
      <c r="AI3822" s="133"/>
      <c r="AJ3822" s="133"/>
      <c r="AK3822" s="133"/>
      <c r="AL3822" s="133"/>
      <c r="AM3822" s="133"/>
      <c r="AN3822" s="133"/>
      <c r="AO3822" s="133"/>
      <c r="AP3822" s="133"/>
      <c r="AQ3822" s="133"/>
      <c r="AR3822" s="133"/>
      <c r="AS3822" s="124"/>
      <c r="AT3822" s="134"/>
      <c r="AU3822" s="141"/>
    </row>
    <row r="3823" spans="31:47" ht="12">
      <c r="AE3823" s="131"/>
      <c r="AF3823" s="132"/>
      <c r="AG3823" s="133"/>
      <c r="AH3823" s="133"/>
      <c r="AI3823" s="133"/>
      <c r="AJ3823" s="133"/>
      <c r="AK3823" s="133"/>
      <c r="AL3823" s="133"/>
      <c r="AM3823" s="133"/>
      <c r="AN3823" s="133"/>
      <c r="AO3823" s="133"/>
      <c r="AP3823" s="133"/>
      <c r="AQ3823" s="133"/>
      <c r="AR3823" s="133"/>
      <c r="AS3823" s="124"/>
      <c r="AT3823" s="134"/>
      <c r="AU3823" s="141"/>
    </row>
    <row r="3824" spans="31:47" ht="12">
      <c r="AE3824" s="131"/>
      <c r="AF3824" s="132"/>
      <c r="AG3824" s="133"/>
      <c r="AH3824" s="133"/>
      <c r="AI3824" s="133"/>
      <c r="AJ3824" s="133"/>
      <c r="AK3824" s="133"/>
      <c r="AL3824" s="133"/>
      <c r="AM3824" s="133"/>
      <c r="AN3824" s="133"/>
      <c r="AO3824" s="133"/>
      <c r="AP3824" s="133"/>
      <c r="AQ3824" s="133"/>
      <c r="AR3824" s="133"/>
      <c r="AS3824" s="124"/>
      <c r="AT3824" s="134"/>
      <c r="AU3824" s="141"/>
    </row>
    <row r="3825" spans="31:47" ht="12">
      <c r="AE3825" s="131"/>
      <c r="AF3825" s="132"/>
      <c r="AG3825" s="133"/>
      <c r="AH3825" s="133"/>
      <c r="AI3825" s="133"/>
      <c r="AJ3825" s="133"/>
      <c r="AK3825" s="133"/>
      <c r="AL3825" s="133"/>
      <c r="AM3825" s="133"/>
      <c r="AN3825" s="133"/>
      <c r="AO3825" s="133"/>
      <c r="AP3825" s="133"/>
      <c r="AQ3825" s="133"/>
      <c r="AR3825" s="133"/>
      <c r="AS3825" s="124"/>
      <c r="AT3825" s="134"/>
      <c r="AU3825" s="141"/>
    </row>
    <row r="3826" spans="31:47" ht="12">
      <c r="AE3826" s="131"/>
      <c r="AF3826" s="132"/>
      <c r="AG3826" s="133"/>
      <c r="AH3826" s="133"/>
      <c r="AI3826" s="133"/>
      <c r="AJ3826" s="133"/>
      <c r="AK3826" s="133"/>
      <c r="AL3826" s="133"/>
      <c r="AM3826" s="133"/>
      <c r="AN3826" s="133"/>
      <c r="AO3826" s="133"/>
      <c r="AP3826" s="133"/>
      <c r="AQ3826" s="133"/>
      <c r="AR3826" s="133"/>
      <c r="AS3826" s="124"/>
      <c r="AT3826" s="134"/>
      <c r="AU3826" s="141"/>
    </row>
    <row r="3827" spans="31:47" ht="12">
      <c r="AE3827" s="131"/>
      <c r="AF3827" s="132"/>
      <c r="AG3827" s="133"/>
      <c r="AH3827" s="133"/>
      <c r="AI3827" s="133"/>
      <c r="AJ3827" s="133"/>
      <c r="AK3827" s="133"/>
      <c r="AL3827" s="133"/>
      <c r="AM3827" s="133"/>
      <c r="AN3827" s="133"/>
      <c r="AO3827" s="133"/>
      <c r="AP3827" s="133"/>
      <c r="AQ3827" s="133"/>
      <c r="AR3827" s="133"/>
      <c r="AS3827" s="124"/>
      <c r="AT3827" s="134"/>
      <c r="AU3827" s="141"/>
    </row>
    <row r="3828" spans="31:47" ht="12">
      <c r="AE3828" s="131"/>
      <c r="AF3828" s="132"/>
      <c r="AG3828" s="133"/>
      <c r="AH3828" s="133"/>
      <c r="AI3828" s="133"/>
      <c r="AJ3828" s="133"/>
      <c r="AK3828" s="133"/>
      <c r="AL3828" s="133"/>
      <c r="AM3828" s="133"/>
      <c r="AN3828" s="133"/>
      <c r="AO3828" s="133"/>
      <c r="AP3828" s="133"/>
      <c r="AQ3828" s="133"/>
      <c r="AR3828" s="133"/>
      <c r="AS3828" s="124"/>
      <c r="AT3828" s="134"/>
      <c r="AU3828" s="141"/>
    </row>
    <row r="3829" spans="31:47" ht="12">
      <c r="AE3829" s="131"/>
      <c r="AF3829" s="132"/>
      <c r="AG3829" s="133"/>
      <c r="AH3829" s="133"/>
      <c r="AI3829" s="133"/>
      <c r="AJ3829" s="133"/>
      <c r="AK3829" s="133"/>
      <c r="AL3829" s="133"/>
      <c r="AM3829" s="133"/>
      <c r="AN3829" s="133"/>
      <c r="AO3829" s="133"/>
      <c r="AP3829" s="133"/>
      <c r="AQ3829" s="133"/>
      <c r="AR3829" s="133"/>
      <c r="AS3829" s="124"/>
      <c r="AT3829" s="134"/>
      <c r="AU3829" s="141"/>
    </row>
    <row r="3830" spans="31:47" ht="12">
      <c r="AE3830" s="131"/>
      <c r="AF3830" s="132"/>
      <c r="AG3830" s="133"/>
      <c r="AH3830" s="133"/>
      <c r="AI3830" s="133"/>
      <c r="AJ3830" s="133"/>
      <c r="AK3830" s="133"/>
      <c r="AL3830" s="133"/>
      <c r="AM3830" s="133"/>
      <c r="AN3830" s="133"/>
      <c r="AO3830" s="133"/>
      <c r="AP3830" s="133"/>
      <c r="AQ3830" s="133"/>
      <c r="AR3830" s="133"/>
      <c r="AS3830" s="124"/>
      <c r="AT3830" s="134"/>
      <c r="AU3830" s="141"/>
    </row>
    <row r="3831" spans="31:47" ht="12">
      <c r="AE3831" s="131"/>
      <c r="AF3831" s="132"/>
      <c r="AG3831" s="133"/>
      <c r="AH3831" s="133"/>
      <c r="AI3831" s="133"/>
      <c r="AJ3831" s="133"/>
      <c r="AK3831" s="133"/>
      <c r="AL3831" s="133"/>
      <c r="AM3831" s="133"/>
      <c r="AN3831" s="133"/>
      <c r="AO3831" s="133"/>
      <c r="AP3831" s="133"/>
      <c r="AQ3831" s="133"/>
      <c r="AR3831" s="133"/>
      <c r="AS3831" s="124"/>
      <c r="AT3831" s="134"/>
      <c r="AU3831" s="141"/>
    </row>
    <row r="3832" spans="31:47" ht="12">
      <c r="AE3832" s="131"/>
      <c r="AF3832" s="132"/>
      <c r="AG3832" s="133"/>
      <c r="AH3832" s="133"/>
      <c r="AI3832" s="133"/>
      <c r="AJ3832" s="133"/>
      <c r="AK3832" s="133"/>
      <c r="AL3832" s="133"/>
      <c r="AM3832" s="133"/>
      <c r="AN3832" s="133"/>
      <c r="AO3832" s="133"/>
      <c r="AP3832" s="133"/>
      <c r="AQ3832" s="133"/>
      <c r="AR3832" s="133"/>
      <c r="AS3832" s="124"/>
      <c r="AT3832" s="134"/>
      <c r="AU3832" s="141"/>
    </row>
    <row r="3833" spans="31:47" ht="12">
      <c r="AE3833" s="131"/>
      <c r="AF3833" s="132"/>
      <c r="AG3833" s="133"/>
      <c r="AH3833" s="133"/>
      <c r="AI3833" s="133"/>
      <c r="AJ3833" s="133"/>
      <c r="AK3833" s="133"/>
      <c r="AL3833" s="133"/>
      <c r="AM3833" s="133"/>
      <c r="AN3833" s="133"/>
      <c r="AO3833" s="133"/>
      <c r="AP3833" s="133"/>
      <c r="AQ3833" s="133"/>
      <c r="AR3833" s="133"/>
      <c r="AS3833" s="124"/>
      <c r="AT3833" s="134"/>
      <c r="AU3833" s="141"/>
    </row>
    <row r="3834" spans="31:47" ht="12">
      <c r="AE3834" s="131"/>
      <c r="AF3834" s="132"/>
      <c r="AG3834" s="133"/>
      <c r="AH3834" s="133"/>
      <c r="AI3834" s="133"/>
      <c r="AJ3834" s="133"/>
      <c r="AK3834" s="133"/>
      <c r="AL3834" s="133"/>
      <c r="AM3834" s="133"/>
      <c r="AN3834" s="133"/>
      <c r="AO3834" s="133"/>
      <c r="AP3834" s="133"/>
      <c r="AQ3834" s="133"/>
      <c r="AR3834" s="133"/>
      <c r="AS3834" s="124"/>
      <c r="AT3834" s="134"/>
      <c r="AU3834" s="141"/>
    </row>
    <row r="3835" spans="31:47" ht="12">
      <c r="AE3835" s="131"/>
      <c r="AF3835" s="132"/>
      <c r="AG3835" s="133"/>
      <c r="AH3835" s="133"/>
      <c r="AI3835" s="133"/>
      <c r="AJ3835" s="133"/>
      <c r="AK3835" s="133"/>
      <c r="AL3835" s="133"/>
      <c r="AM3835" s="133"/>
      <c r="AN3835" s="133"/>
      <c r="AO3835" s="133"/>
      <c r="AP3835" s="133"/>
      <c r="AQ3835" s="133"/>
      <c r="AR3835" s="133"/>
      <c r="AS3835" s="124"/>
      <c r="AT3835" s="134"/>
      <c r="AU3835" s="141"/>
    </row>
    <row r="3836" spans="31:47" ht="12">
      <c r="AE3836" s="131"/>
      <c r="AF3836" s="132"/>
      <c r="AG3836" s="133"/>
      <c r="AH3836" s="133"/>
      <c r="AI3836" s="133"/>
      <c r="AJ3836" s="133"/>
      <c r="AK3836" s="133"/>
      <c r="AL3836" s="133"/>
      <c r="AM3836" s="133"/>
      <c r="AN3836" s="133"/>
      <c r="AO3836" s="133"/>
      <c r="AP3836" s="133"/>
      <c r="AQ3836" s="133"/>
      <c r="AR3836" s="133"/>
      <c r="AS3836" s="124"/>
      <c r="AT3836" s="134"/>
      <c r="AU3836" s="141"/>
    </row>
    <row r="3837" spans="31:47" ht="12">
      <c r="AE3837" s="131"/>
      <c r="AF3837" s="132"/>
      <c r="AG3837" s="133"/>
      <c r="AH3837" s="133"/>
      <c r="AI3837" s="133"/>
      <c r="AJ3837" s="133"/>
      <c r="AK3837" s="133"/>
      <c r="AL3837" s="133"/>
      <c r="AM3837" s="133"/>
      <c r="AN3837" s="133"/>
      <c r="AO3837" s="133"/>
      <c r="AP3837" s="133"/>
      <c r="AQ3837" s="133"/>
      <c r="AR3837" s="133"/>
      <c r="AS3837" s="124"/>
      <c r="AT3837" s="134"/>
      <c r="AU3837" s="141"/>
    </row>
    <row r="3838" spans="31:47" ht="12">
      <c r="AE3838" s="131"/>
      <c r="AF3838" s="132"/>
      <c r="AG3838" s="133"/>
      <c r="AH3838" s="133"/>
      <c r="AI3838" s="133"/>
      <c r="AJ3838" s="133"/>
      <c r="AK3838" s="133"/>
      <c r="AL3838" s="133"/>
      <c r="AM3838" s="133"/>
      <c r="AN3838" s="133"/>
      <c r="AO3838" s="133"/>
      <c r="AP3838" s="133"/>
      <c r="AQ3838" s="133"/>
      <c r="AR3838" s="133"/>
      <c r="AS3838" s="124"/>
      <c r="AT3838" s="134"/>
      <c r="AU3838" s="141"/>
    </row>
    <row r="3839" spans="31:47" ht="12">
      <c r="AE3839" s="131"/>
      <c r="AF3839" s="132"/>
      <c r="AG3839" s="133"/>
      <c r="AH3839" s="133"/>
      <c r="AI3839" s="133"/>
      <c r="AJ3839" s="133"/>
      <c r="AK3839" s="133"/>
      <c r="AL3839" s="133"/>
      <c r="AM3839" s="133"/>
      <c r="AN3839" s="133"/>
      <c r="AO3839" s="133"/>
      <c r="AP3839" s="133"/>
      <c r="AQ3839" s="133"/>
      <c r="AR3839" s="133"/>
      <c r="AS3839" s="124"/>
      <c r="AT3839" s="134"/>
      <c r="AU3839" s="141"/>
    </row>
    <row r="3840" spans="31:47" ht="12">
      <c r="AE3840" s="131"/>
      <c r="AF3840" s="132"/>
      <c r="AG3840" s="133"/>
      <c r="AH3840" s="133"/>
      <c r="AI3840" s="133"/>
      <c r="AJ3840" s="133"/>
      <c r="AK3840" s="133"/>
      <c r="AL3840" s="133"/>
      <c r="AM3840" s="133"/>
      <c r="AN3840" s="133"/>
      <c r="AO3840" s="133"/>
      <c r="AP3840" s="133"/>
      <c r="AQ3840" s="133"/>
      <c r="AR3840" s="133"/>
      <c r="AS3840" s="124"/>
      <c r="AT3840" s="134"/>
      <c r="AU3840" s="141"/>
    </row>
    <row r="3841" spans="31:47" ht="12">
      <c r="AE3841" s="131"/>
      <c r="AF3841" s="132"/>
      <c r="AG3841" s="133"/>
      <c r="AH3841" s="133"/>
      <c r="AI3841" s="133"/>
      <c r="AJ3841" s="133"/>
      <c r="AK3841" s="133"/>
      <c r="AL3841" s="133"/>
      <c r="AM3841" s="133"/>
      <c r="AN3841" s="133"/>
      <c r="AO3841" s="133"/>
      <c r="AP3841" s="133"/>
      <c r="AQ3841" s="133"/>
      <c r="AR3841" s="133"/>
      <c r="AS3841" s="124"/>
      <c r="AT3841" s="134"/>
      <c r="AU3841" s="141"/>
    </row>
    <row r="3842" spans="31:47" ht="12">
      <c r="AE3842" s="131"/>
      <c r="AF3842" s="132"/>
      <c r="AG3842" s="133"/>
      <c r="AH3842" s="133"/>
      <c r="AI3842" s="133"/>
      <c r="AJ3842" s="133"/>
      <c r="AK3842" s="133"/>
      <c r="AL3842" s="133"/>
      <c r="AM3842" s="133"/>
      <c r="AN3842" s="133"/>
      <c r="AO3842" s="133"/>
      <c r="AP3842" s="133"/>
      <c r="AQ3842" s="133"/>
      <c r="AR3842" s="133"/>
      <c r="AS3842" s="124"/>
      <c r="AT3842" s="134"/>
      <c r="AU3842" s="141"/>
    </row>
    <row r="3843" spans="31:47" ht="12">
      <c r="AE3843" s="131"/>
      <c r="AF3843" s="132"/>
      <c r="AG3843" s="133"/>
      <c r="AH3843" s="133"/>
      <c r="AI3843" s="133"/>
      <c r="AJ3843" s="133"/>
      <c r="AK3843" s="133"/>
      <c r="AL3843" s="133"/>
      <c r="AM3843" s="133"/>
      <c r="AN3843" s="133"/>
      <c r="AO3843" s="133"/>
      <c r="AP3843" s="133"/>
      <c r="AQ3843" s="133"/>
      <c r="AR3843" s="133"/>
      <c r="AS3843" s="124"/>
      <c r="AT3843" s="134"/>
      <c r="AU3843" s="141"/>
    </row>
    <row r="3844" spans="31:47" ht="12">
      <c r="AE3844" s="131"/>
      <c r="AF3844" s="132"/>
      <c r="AG3844" s="133"/>
      <c r="AH3844" s="133"/>
      <c r="AI3844" s="133"/>
      <c r="AJ3844" s="133"/>
      <c r="AK3844" s="133"/>
      <c r="AL3844" s="133"/>
      <c r="AM3844" s="133"/>
      <c r="AN3844" s="133"/>
      <c r="AO3844" s="133"/>
      <c r="AP3844" s="133"/>
      <c r="AQ3844" s="133"/>
      <c r="AR3844" s="133"/>
      <c r="AS3844" s="124"/>
      <c r="AT3844" s="134"/>
      <c r="AU3844" s="141"/>
    </row>
    <row r="3845" spans="31:47" ht="12">
      <c r="AE3845" s="131"/>
      <c r="AF3845" s="132"/>
      <c r="AG3845" s="133"/>
      <c r="AH3845" s="133"/>
      <c r="AI3845" s="133"/>
      <c r="AJ3845" s="133"/>
      <c r="AK3845" s="133"/>
      <c r="AL3845" s="133"/>
      <c r="AM3845" s="133"/>
      <c r="AN3845" s="133"/>
      <c r="AO3845" s="133"/>
      <c r="AP3845" s="133"/>
      <c r="AQ3845" s="133"/>
      <c r="AR3845" s="133"/>
      <c r="AS3845" s="124"/>
      <c r="AT3845" s="134"/>
      <c r="AU3845" s="141"/>
    </row>
    <row r="3846" spans="31:47" ht="12">
      <c r="AE3846" s="131"/>
      <c r="AF3846" s="132"/>
      <c r="AG3846" s="133"/>
      <c r="AH3846" s="133"/>
      <c r="AI3846" s="133"/>
      <c r="AJ3846" s="133"/>
      <c r="AK3846" s="133"/>
      <c r="AL3846" s="133"/>
      <c r="AM3846" s="133"/>
      <c r="AN3846" s="133"/>
      <c r="AO3846" s="133"/>
      <c r="AP3846" s="133"/>
      <c r="AQ3846" s="133"/>
      <c r="AR3846" s="133"/>
      <c r="AS3846" s="124"/>
      <c r="AT3846" s="134"/>
      <c r="AU3846" s="141"/>
    </row>
    <row r="3847" spans="31:47" ht="12">
      <c r="AE3847" s="131"/>
      <c r="AF3847" s="132"/>
      <c r="AG3847" s="133"/>
      <c r="AH3847" s="133"/>
      <c r="AI3847" s="133"/>
      <c r="AJ3847" s="133"/>
      <c r="AK3847" s="133"/>
      <c r="AL3847" s="133"/>
      <c r="AM3847" s="133"/>
      <c r="AN3847" s="133"/>
      <c r="AO3847" s="133"/>
      <c r="AP3847" s="133"/>
      <c r="AQ3847" s="133"/>
      <c r="AR3847" s="133"/>
      <c r="AS3847" s="124"/>
      <c r="AT3847" s="134"/>
      <c r="AU3847" s="141"/>
    </row>
    <row r="3848" spans="31:47" ht="12">
      <c r="AE3848" s="131"/>
      <c r="AF3848" s="132"/>
      <c r="AG3848" s="133"/>
      <c r="AH3848" s="133"/>
      <c r="AI3848" s="133"/>
      <c r="AJ3848" s="133"/>
      <c r="AK3848" s="133"/>
      <c r="AL3848" s="133"/>
      <c r="AM3848" s="133"/>
      <c r="AN3848" s="133"/>
      <c r="AO3848" s="133"/>
      <c r="AP3848" s="133"/>
      <c r="AQ3848" s="133"/>
      <c r="AR3848" s="133"/>
      <c r="AS3848" s="124"/>
      <c r="AT3848" s="134"/>
      <c r="AU3848" s="141"/>
    </row>
    <row r="3849" spans="31:47" ht="12">
      <c r="AE3849" s="131"/>
      <c r="AF3849" s="132"/>
      <c r="AG3849" s="133"/>
      <c r="AH3849" s="133"/>
      <c r="AI3849" s="133"/>
      <c r="AJ3849" s="133"/>
      <c r="AK3849" s="133"/>
      <c r="AL3849" s="133"/>
      <c r="AM3849" s="133"/>
      <c r="AN3849" s="133"/>
      <c r="AO3849" s="133"/>
      <c r="AP3849" s="133"/>
      <c r="AQ3849" s="133"/>
      <c r="AR3849" s="133"/>
      <c r="AS3849" s="124"/>
      <c r="AT3849" s="134"/>
      <c r="AU3849" s="141"/>
    </row>
    <row r="3850" spans="31:47" ht="12">
      <c r="AE3850" s="131"/>
      <c r="AF3850" s="132"/>
      <c r="AG3850" s="133"/>
      <c r="AH3850" s="133"/>
      <c r="AI3850" s="133"/>
      <c r="AJ3850" s="133"/>
      <c r="AK3850" s="133"/>
      <c r="AL3850" s="133"/>
      <c r="AM3850" s="133"/>
      <c r="AN3850" s="133"/>
      <c r="AO3850" s="133"/>
      <c r="AP3850" s="133"/>
      <c r="AQ3850" s="133"/>
      <c r="AR3850" s="133"/>
      <c r="AS3850" s="124"/>
      <c r="AT3850" s="134"/>
      <c r="AU3850" s="141"/>
    </row>
    <row r="3851" spans="31:47" ht="12">
      <c r="AE3851" s="131"/>
      <c r="AF3851" s="132"/>
      <c r="AG3851" s="133"/>
      <c r="AH3851" s="133"/>
      <c r="AI3851" s="133"/>
      <c r="AJ3851" s="133"/>
      <c r="AK3851" s="133"/>
      <c r="AL3851" s="133"/>
      <c r="AM3851" s="133"/>
      <c r="AN3851" s="133"/>
      <c r="AO3851" s="133"/>
      <c r="AP3851" s="133"/>
      <c r="AQ3851" s="133"/>
      <c r="AR3851" s="133"/>
      <c r="AS3851" s="124"/>
      <c r="AT3851" s="134"/>
      <c r="AU3851" s="141"/>
    </row>
    <row r="3852" spans="31:47" ht="12">
      <c r="AE3852" s="131"/>
      <c r="AF3852" s="132"/>
      <c r="AG3852" s="133"/>
      <c r="AH3852" s="133"/>
      <c r="AI3852" s="133"/>
      <c r="AJ3852" s="133"/>
      <c r="AK3852" s="133"/>
      <c r="AL3852" s="133"/>
      <c r="AM3852" s="133"/>
      <c r="AN3852" s="133"/>
      <c r="AO3852" s="133"/>
      <c r="AP3852" s="133"/>
      <c r="AQ3852" s="133"/>
      <c r="AR3852" s="133"/>
      <c r="AS3852" s="124"/>
      <c r="AT3852" s="134"/>
      <c r="AU3852" s="141"/>
    </row>
    <row r="3853" spans="31:47" ht="12">
      <c r="AE3853" s="131"/>
      <c r="AF3853" s="132"/>
      <c r="AG3853" s="133"/>
      <c r="AH3853" s="133"/>
      <c r="AI3853" s="133"/>
      <c r="AJ3853" s="133"/>
      <c r="AK3853" s="133"/>
      <c r="AL3853" s="133"/>
      <c r="AM3853" s="133"/>
      <c r="AN3853" s="133"/>
      <c r="AO3853" s="133"/>
      <c r="AP3853" s="133"/>
      <c r="AQ3853" s="133"/>
      <c r="AR3853" s="133"/>
      <c r="AS3853" s="124"/>
      <c r="AT3853" s="134"/>
      <c r="AU3853" s="141"/>
    </row>
    <row r="3854" spans="31:47" ht="12">
      <c r="AE3854" s="131"/>
      <c r="AF3854" s="132"/>
      <c r="AG3854" s="133"/>
      <c r="AH3854" s="133"/>
      <c r="AI3854" s="133"/>
      <c r="AJ3854" s="133"/>
      <c r="AK3854" s="133"/>
      <c r="AL3854" s="133"/>
      <c r="AM3854" s="133"/>
      <c r="AN3854" s="133"/>
      <c r="AO3854" s="133"/>
      <c r="AP3854" s="133"/>
      <c r="AQ3854" s="133"/>
      <c r="AR3854" s="133"/>
      <c r="AS3854" s="124"/>
      <c r="AT3854" s="134"/>
      <c r="AU3854" s="141"/>
    </row>
    <row r="3855" spans="31:47" ht="12">
      <c r="AE3855" s="131"/>
      <c r="AF3855" s="132"/>
      <c r="AG3855" s="133"/>
      <c r="AH3855" s="133"/>
      <c r="AI3855" s="133"/>
      <c r="AJ3855" s="133"/>
      <c r="AK3855" s="133"/>
      <c r="AL3855" s="133"/>
      <c r="AM3855" s="133"/>
      <c r="AN3855" s="133"/>
      <c r="AO3855" s="133"/>
      <c r="AP3855" s="133"/>
      <c r="AQ3855" s="133"/>
      <c r="AR3855" s="133"/>
      <c r="AS3855" s="124"/>
      <c r="AT3855" s="134"/>
      <c r="AU3855" s="141"/>
    </row>
    <row r="3856" spans="31:47" ht="12">
      <c r="AE3856" s="131"/>
      <c r="AF3856" s="132"/>
      <c r="AG3856" s="133"/>
      <c r="AH3856" s="133"/>
      <c r="AI3856" s="133"/>
      <c r="AJ3856" s="133"/>
      <c r="AK3856" s="133"/>
      <c r="AL3856" s="133"/>
      <c r="AM3856" s="133"/>
      <c r="AN3856" s="133"/>
      <c r="AO3856" s="133"/>
      <c r="AP3856" s="133"/>
      <c r="AQ3856" s="133"/>
      <c r="AR3856" s="133"/>
      <c r="AS3856" s="124"/>
      <c r="AT3856" s="134"/>
      <c r="AU3856" s="141"/>
    </row>
    <row r="3857" spans="31:47" ht="12">
      <c r="AE3857" s="131"/>
      <c r="AF3857" s="132"/>
      <c r="AG3857" s="133"/>
      <c r="AH3857" s="133"/>
      <c r="AI3857" s="133"/>
      <c r="AJ3857" s="133"/>
      <c r="AK3857" s="133"/>
      <c r="AL3857" s="133"/>
      <c r="AM3857" s="133"/>
      <c r="AN3857" s="133"/>
      <c r="AO3857" s="133"/>
      <c r="AP3857" s="133"/>
      <c r="AQ3857" s="133"/>
      <c r="AR3857" s="133"/>
      <c r="AS3857" s="124"/>
      <c r="AT3857" s="134"/>
      <c r="AU3857" s="141"/>
    </row>
    <row r="3858" spans="31:47" ht="12">
      <c r="AE3858" s="131"/>
      <c r="AF3858" s="132"/>
      <c r="AG3858" s="133"/>
      <c r="AH3858" s="133"/>
      <c r="AI3858" s="133"/>
      <c r="AJ3858" s="133"/>
      <c r="AK3858" s="133"/>
      <c r="AL3858" s="133"/>
      <c r="AM3858" s="133"/>
      <c r="AN3858" s="133"/>
      <c r="AO3858" s="133"/>
      <c r="AP3858" s="133"/>
      <c r="AQ3858" s="133"/>
      <c r="AR3858" s="133"/>
      <c r="AS3858" s="124"/>
      <c r="AT3858" s="134"/>
      <c r="AU3858" s="141"/>
    </row>
    <row r="3859" spans="31:47" ht="12">
      <c r="AE3859" s="131"/>
      <c r="AF3859" s="132"/>
      <c r="AG3859" s="133"/>
      <c r="AH3859" s="133"/>
      <c r="AI3859" s="133"/>
      <c r="AJ3859" s="133"/>
      <c r="AK3859" s="133"/>
      <c r="AL3859" s="133"/>
      <c r="AM3859" s="133"/>
      <c r="AN3859" s="133"/>
      <c r="AO3859" s="133"/>
      <c r="AP3859" s="133"/>
      <c r="AQ3859" s="133"/>
      <c r="AR3859" s="133"/>
      <c r="AS3859" s="124"/>
      <c r="AT3859" s="134"/>
      <c r="AU3859" s="141"/>
    </row>
    <row r="3860" spans="31:47" ht="12">
      <c r="AE3860" s="131"/>
      <c r="AF3860" s="132"/>
      <c r="AG3860" s="133"/>
      <c r="AH3860" s="133"/>
      <c r="AI3860" s="133"/>
      <c r="AJ3860" s="133"/>
      <c r="AK3860" s="133"/>
      <c r="AL3860" s="133"/>
      <c r="AM3860" s="133"/>
      <c r="AN3860" s="133"/>
      <c r="AO3860" s="133"/>
      <c r="AP3860" s="133"/>
      <c r="AQ3860" s="133"/>
      <c r="AR3860" s="133"/>
      <c r="AS3860" s="124"/>
      <c r="AT3860" s="134"/>
      <c r="AU3860" s="141"/>
    </row>
    <row r="3861" spans="31:47" ht="12">
      <c r="AE3861" s="131"/>
      <c r="AF3861" s="132"/>
      <c r="AG3861" s="133"/>
      <c r="AH3861" s="133"/>
      <c r="AI3861" s="133"/>
      <c r="AJ3861" s="133"/>
      <c r="AK3861" s="133"/>
      <c r="AL3861" s="133"/>
      <c r="AM3861" s="133"/>
      <c r="AN3861" s="133"/>
      <c r="AO3861" s="133"/>
      <c r="AP3861" s="133"/>
      <c r="AQ3861" s="133"/>
      <c r="AR3861" s="133"/>
      <c r="AS3861" s="124"/>
      <c r="AT3861" s="134"/>
      <c r="AU3861" s="141"/>
    </row>
    <row r="3862" spans="31:47" ht="12">
      <c r="AE3862" s="131"/>
      <c r="AF3862" s="132"/>
      <c r="AG3862" s="133"/>
      <c r="AH3862" s="133"/>
      <c r="AI3862" s="133"/>
      <c r="AJ3862" s="133"/>
      <c r="AK3862" s="133"/>
      <c r="AL3862" s="133"/>
      <c r="AM3862" s="133"/>
      <c r="AN3862" s="133"/>
      <c r="AO3862" s="133"/>
      <c r="AP3862" s="133"/>
      <c r="AQ3862" s="133"/>
      <c r="AR3862" s="133"/>
      <c r="AS3862" s="124"/>
      <c r="AT3862" s="134"/>
      <c r="AU3862" s="141"/>
    </row>
    <row r="3863" spans="31:47" ht="12">
      <c r="AE3863" s="131"/>
      <c r="AF3863" s="132"/>
      <c r="AG3863" s="133"/>
      <c r="AH3863" s="133"/>
      <c r="AI3863" s="133"/>
      <c r="AJ3863" s="133"/>
      <c r="AK3863" s="133"/>
      <c r="AL3863" s="133"/>
      <c r="AM3863" s="133"/>
      <c r="AN3863" s="133"/>
      <c r="AO3863" s="133"/>
      <c r="AP3863" s="133"/>
      <c r="AQ3863" s="133"/>
      <c r="AR3863" s="133"/>
      <c r="AS3863" s="124"/>
      <c r="AT3863" s="134"/>
      <c r="AU3863" s="141"/>
    </row>
    <row r="3864" spans="31:47" ht="12">
      <c r="AE3864" s="131"/>
      <c r="AF3864" s="132"/>
      <c r="AG3864" s="133"/>
      <c r="AH3864" s="133"/>
      <c r="AI3864" s="133"/>
      <c r="AJ3864" s="133"/>
      <c r="AK3864" s="133"/>
      <c r="AL3864" s="133"/>
      <c r="AM3864" s="133"/>
      <c r="AN3864" s="133"/>
      <c r="AO3864" s="133"/>
      <c r="AP3864" s="133"/>
      <c r="AQ3864" s="133"/>
      <c r="AR3864" s="133"/>
      <c r="AS3864" s="124"/>
      <c r="AT3864" s="134"/>
      <c r="AU3864" s="141"/>
    </row>
    <row r="3865" spans="31:47" ht="12">
      <c r="AE3865" s="131"/>
      <c r="AF3865" s="132"/>
      <c r="AG3865" s="133"/>
      <c r="AH3865" s="133"/>
      <c r="AI3865" s="133"/>
      <c r="AJ3865" s="133"/>
      <c r="AK3865" s="133"/>
      <c r="AL3865" s="133"/>
      <c r="AM3865" s="133"/>
      <c r="AN3865" s="133"/>
      <c r="AO3865" s="133"/>
      <c r="AP3865" s="133"/>
      <c r="AQ3865" s="133"/>
      <c r="AR3865" s="133"/>
      <c r="AS3865" s="124"/>
      <c r="AT3865" s="134"/>
      <c r="AU3865" s="141"/>
    </row>
    <row r="3866" spans="31:47" ht="12">
      <c r="AE3866" s="131"/>
      <c r="AF3866" s="132"/>
      <c r="AG3866" s="133"/>
      <c r="AH3866" s="133"/>
      <c r="AI3866" s="133"/>
      <c r="AJ3866" s="133"/>
      <c r="AK3866" s="133"/>
      <c r="AL3866" s="133"/>
      <c r="AM3866" s="133"/>
      <c r="AN3866" s="133"/>
      <c r="AO3866" s="133"/>
      <c r="AP3866" s="133"/>
      <c r="AQ3866" s="133"/>
      <c r="AR3866" s="133"/>
      <c r="AS3866" s="124"/>
      <c r="AT3866" s="134"/>
      <c r="AU3866" s="141"/>
    </row>
    <row r="3867" spans="31:47" ht="12">
      <c r="AE3867" s="131"/>
      <c r="AF3867" s="132"/>
      <c r="AG3867" s="133"/>
      <c r="AH3867" s="133"/>
      <c r="AI3867" s="133"/>
      <c r="AJ3867" s="133"/>
      <c r="AK3867" s="133"/>
      <c r="AL3867" s="133"/>
      <c r="AM3867" s="133"/>
      <c r="AN3867" s="133"/>
      <c r="AO3867" s="133"/>
      <c r="AP3867" s="133"/>
      <c r="AQ3867" s="133"/>
      <c r="AR3867" s="133"/>
      <c r="AS3867" s="124"/>
      <c r="AT3867" s="134"/>
      <c r="AU3867" s="141"/>
    </row>
    <row r="3868" spans="31:47" ht="12">
      <c r="AE3868" s="131"/>
      <c r="AF3868" s="132"/>
      <c r="AG3868" s="133"/>
      <c r="AH3868" s="133"/>
      <c r="AI3868" s="133"/>
      <c r="AJ3868" s="133"/>
      <c r="AK3868" s="133"/>
      <c r="AL3868" s="133"/>
      <c r="AM3868" s="133"/>
      <c r="AN3868" s="133"/>
      <c r="AO3868" s="133"/>
      <c r="AP3868" s="133"/>
      <c r="AQ3868" s="133"/>
      <c r="AR3868" s="133"/>
      <c r="AS3868" s="124"/>
      <c r="AT3868" s="134"/>
      <c r="AU3868" s="141"/>
    </row>
    <row r="3869" spans="31:47" ht="12">
      <c r="AE3869" s="131"/>
      <c r="AF3869" s="132"/>
      <c r="AG3869" s="133"/>
      <c r="AH3869" s="133"/>
      <c r="AI3869" s="133"/>
      <c r="AJ3869" s="133"/>
      <c r="AK3869" s="133"/>
      <c r="AL3869" s="133"/>
      <c r="AM3869" s="133"/>
      <c r="AN3869" s="133"/>
      <c r="AO3869" s="133"/>
      <c r="AP3869" s="133"/>
      <c r="AQ3869" s="133"/>
      <c r="AR3869" s="133"/>
      <c r="AS3869" s="124"/>
      <c r="AT3869" s="134"/>
      <c r="AU3869" s="141"/>
    </row>
    <row r="3870" spans="31:47" ht="12">
      <c r="AE3870" s="131"/>
      <c r="AF3870" s="132"/>
      <c r="AG3870" s="133"/>
      <c r="AH3870" s="133"/>
      <c r="AI3870" s="133"/>
      <c r="AJ3870" s="133"/>
      <c r="AK3870" s="133"/>
      <c r="AL3870" s="133"/>
      <c r="AM3870" s="133"/>
      <c r="AN3870" s="133"/>
      <c r="AO3870" s="133"/>
      <c r="AP3870" s="133"/>
      <c r="AQ3870" s="133"/>
      <c r="AR3870" s="133"/>
      <c r="AS3870" s="124"/>
      <c r="AT3870" s="134"/>
      <c r="AU3870" s="141"/>
    </row>
    <row r="3871" spans="31:47" ht="12">
      <c r="AE3871" s="131"/>
      <c r="AF3871" s="132"/>
      <c r="AG3871" s="133"/>
      <c r="AH3871" s="133"/>
      <c r="AI3871" s="133"/>
      <c r="AJ3871" s="133"/>
      <c r="AK3871" s="133"/>
      <c r="AL3871" s="133"/>
      <c r="AM3871" s="133"/>
      <c r="AN3871" s="133"/>
      <c r="AO3871" s="133"/>
      <c r="AP3871" s="133"/>
      <c r="AQ3871" s="133"/>
      <c r="AR3871" s="133"/>
      <c r="AS3871" s="124"/>
      <c r="AT3871" s="134"/>
      <c r="AU3871" s="141"/>
    </row>
    <row r="3872" spans="31:47" ht="12">
      <c r="AE3872" s="131"/>
      <c r="AF3872" s="132"/>
      <c r="AG3872" s="133"/>
      <c r="AH3872" s="133"/>
      <c r="AI3872" s="133"/>
      <c r="AJ3872" s="133"/>
      <c r="AK3872" s="133"/>
      <c r="AL3872" s="133"/>
      <c r="AM3872" s="133"/>
      <c r="AN3872" s="133"/>
      <c r="AO3872" s="133"/>
      <c r="AP3872" s="133"/>
      <c r="AQ3872" s="133"/>
      <c r="AR3872" s="133"/>
      <c r="AS3872" s="124"/>
      <c r="AT3872" s="134"/>
      <c r="AU3872" s="141"/>
    </row>
    <row r="3873" spans="31:47" ht="12">
      <c r="AE3873" s="131"/>
      <c r="AF3873" s="132"/>
      <c r="AG3873" s="133"/>
      <c r="AH3873" s="133"/>
      <c r="AI3873" s="133"/>
      <c r="AJ3873" s="133"/>
      <c r="AK3873" s="133"/>
      <c r="AL3873" s="133"/>
      <c r="AM3873" s="133"/>
      <c r="AN3873" s="133"/>
      <c r="AO3873" s="133"/>
      <c r="AP3873" s="133"/>
      <c r="AQ3873" s="133"/>
      <c r="AR3873" s="133"/>
      <c r="AS3873" s="124"/>
      <c r="AT3873" s="134"/>
      <c r="AU3873" s="141"/>
    </row>
    <row r="3874" spans="31:47" ht="12">
      <c r="AE3874" s="131"/>
      <c r="AF3874" s="132"/>
      <c r="AG3874" s="133"/>
      <c r="AH3874" s="133"/>
      <c r="AI3874" s="133"/>
      <c r="AJ3874" s="133"/>
      <c r="AK3874" s="133"/>
      <c r="AL3874" s="133"/>
      <c r="AM3874" s="133"/>
      <c r="AN3874" s="133"/>
      <c r="AO3874" s="133"/>
      <c r="AP3874" s="133"/>
      <c r="AQ3874" s="133"/>
      <c r="AR3874" s="133"/>
      <c r="AS3874" s="124"/>
      <c r="AT3874" s="134"/>
      <c r="AU3874" s="141"/>
    </row>
    <row r="3875" spans="31:47" ht="12">
      <c r="AE3875" s="131"/>
      <c r="AF3875" s="132"/>
      <c r="AG3875" s="133"/>
      <c r="AH3875" s="133"/>
      <c r="AI3875" s="133"/>
      <c r="AJ3875" s="133"/>
      <c r="AK3875" s="133"/>
      <c r="AL3875" s="133"/>
      <c r="AM3875" s="133"/>
      <c r="AN3875" s="133"/>
      <c r="AO3875" s="133"/>
      <c r="AP3875" s="133"/>
      <c r="AQ3875" s="133"/>
      <c r="AR3875" s="133"/>
      <c r="AS3875" s="124"/>
      <c r="AT3875" s="134"/>
      <c r="AU3875" s="141"/>
    </row>
    <row r="3876" spans="31:47" ht="12">
      <c r="AE3876" s="131"/>
      <c r="AF3876" s="132"/>
      <c r="AG3876" s="133"/>
      <c r="AH3876" s="133"/>
      <c r="AI3876" s="133"/>
      <c r="AJ3876" s="133"/>
      <c r="AK3876" s="133"/>
      <c r="AL3876" s="133"/>
      <c r="AM3876" s="133"/>
      <c r="AN3876" s="133"/>
      <c r="AO3876" s="133"/>
      <c r="AP3876" s="133"/>
      <c r="AQ3876" s="133"/>
      <c r="AR3876" s="133"/>
      <c r="AS3876" s="124"/>
      <c r="AT3876" s="134"/>
      <c r="AU3876" s="141"/>
    </row>
    <row r="3877" spans="31:47" ht="12">
      <c r="AE3877" s="131"/>
      <c r="AF3877" s="132"/>
      <c r="AG3877" s="133"/>
      <c r="AH3877" s="133"/>
      <c r="AI3877" s="133"/>
      <c r="AJ3877" s="133"/>
      <c r="AK3877" s="133"/>
      <c r="AL3877" s="133"/>
      <c r="AM3877" s="133"/>
      <c r="AN3877" s="133"/>
      <c r="AO3877" s="133"/>
      <c r="AP3877" s="133"/>
      <c r="AQ3877" s="133"/>
      <c r="AR3877" s="133"/>
      <c r="AS3877" s="124"/>
      <c r="AT3877" s="134"/>
      <c r="AU3877" s="141"/>
    </row>
    <row r="3878" spans="31:47" ht="12">
      <c r="AE3878" s="131"/>
      <c r="AF3878" s="132"/>
      <c r="AG3878" s="133"/>
      <c r="AH3878" s="133"/>
      <c r="AI3878" s="133"/>
      <c r="AJ3878" s="133"/>
      <c r="AK3878" s="133"/>
      <c r="AL3878" s="133"/>
      <c r="AM3878" s="133"/>
      <c r="AN3878" s="133"/>
      <c r="AO3878" s="133"/>
      <c r="AP3878" s="133"/>
      <c r="AQ3878" s="133"/>
      <c r="AR3878" s="133"/>
      <c r="AS3878" s="124"/>
      <c r="AT3878" s="134"/>
      <c r="AU3878" s="141"/>
    </row>
    <row r="3879" spans="31:47" ht="12">
      <c r="AE3879" s="131"/>
      <c r="AF3879" s="132"/>
      <c r="AG3879" s="133"/>
      <c r="AH3879" s="133"/>
      <c r="AI3879" s="133"/>
      <c r="AJ3879" s="133"/>
      <c r="AK3879" s="133"/>
      <c r="AL3879" s="133"/>
      <c r="AM3879" s="133"/>
      <c r="AN3879" s="133"/>
      <c r="AO3879" s="133"/>
      <c r="AP3879" s="133"/>
      <c r="AQ3879" s="133"/>
      <c r="AR3879" s="133"/>
      <c r="AS3879" s="124"/>
      <c r="AT3879" s="134"/>
      <c r="AU3879" s="141"/>
    </row>
    <row r="3880" spans="31:47" ht="12">
      <c r="AE3880" s="131"/>
      <c r="AF3880" s="132"/>
      <c r="AG3880" s="133"/>
      <c r="AH3880" s="133"/>
      <c r="AI3880" s="133"/>
      <c r="AJ3880" s="133"/>
      <c r="AK3880" s="133"/>
      <c r="AL3880" s="133"/>
      <c r="AM3880" s="133"/>
      <c r="AN3880" s="133"/>
      <c r="AO3880" s="133"/>
      <c r="AP3880" s="133"/>
      <c r="AQ3880" s="133"/>
      <c r="AR3880" s="133"/>
      <c r="AS3880" s="124"/>
      <c r="AT3880" s="134"/>
      <c r="AU3880" s="141"/>
    </row>
    <row r="3881" spans="31:47" ht="12">
      <c r="AE3881" s="131"/>
      <c r="AF3881" s="132"/>
      <c r="AG3881" s="133"/>
      <c r="AH3881" s="133"/>
      <c r="AI3881" s="133"/>
      <c r="AJ3881" s="133"/>
      <c r="AK3881" s="133"/>
      <c r="AL3881" s="133"/>
      <c r="AM3881" s="133"/>
      <c r="AN3881" s="133"/>
      <c r="AO3881" s="133"/>
      <c r="AP3881" s="133"/>
      <c r="AQ3881" s="133"/>
      <c r="AR3881" s="133"/>
      <c r="AS3881" s="124"/>
      <c r="AT3881" s="134"/>
      <c r="AU3881" s="141"/>
    </row>
    <row r="3882" spans="31:47" ht="12">
      <c r="AE3882" s="131"/>
      <c r="AF3882" s="132"/>
      <c r="AG3882" s="133"/>
      <c r="AH3882" s="133"/>
      <c r="AI3882" s="133"/>
      <c r="AJ3882" s="133"/>
      <c r="AK3882" s="133"/>
      <c r="AL3882" s="133"/>
      <c r="AM3882" s="133"/>
      <c r="AN3882" s="133"/>
      <c r="AO3882" s="133"/>
      <c r="AP3882" s="133"/>
      <c r="AQ3882" s="133"/>
      <c r="AR3882" s="133"/>
      <c r="AS3882" s="124"/>
      <c r="AT3882" s="134"/>
      <c r="AU3882" s="141"/>
    </row>
    <row r="3883" spans="31:47" ht="12">
      <c r="AE3883" s="131"/>
      <c r="AF3883" s="132"/>
      <c r="AG3883" s="133"/>
      <c r="AH3883" s="133"/>
      <c r="AI3883" s="133"/>
      <c r="AJ3883" s="133"/>
      <c r="AK3883" s="133"/>
      <c r="AL3883" s="133"/>
      <c r="AM3883" s="133"/>
      <c r="AN3883" s="133"/>
      <c r="AO3883" s="133"/>
      <c r="AP3883" s="133"/>
      <c r="AQ3883" s="133"/>
      <c r="AR3883" s="133"/>
      <c r="AS3883" s="124"/>
      <c r="AT3883" s="134"/>
      <c r="AU3883" s="141"/>
    </row>
    <row r="3884" spans="31:47" ht="12">
      <c r="AE3884" s="131"/>
      <c r="AF3884" s="132"/>
      <c r="AG3884" s="133"/>
      <c r="AH3884" s="133"/>
      <c r="AI3884" s="133"/>
      <c r="AJ3884" s="133"/>
      <c r="AK3884" s="133"/>
      <c r="AL3884" s="133"/>
      <c r="AM3884" s="133"/>
      <c r="AN3884" s="133"/>
      <c r="AO3884" s="133"/>
      <c r="AP3884" s="133"/>
      <c r="AQ3884" s="133"/>
      <c r="AR3884" s="133"/>
      <c r="AS3884" s="124"/>
      <c r="AT3884" s="134"/>
      <c r="AU3884" s="141"/>
    </row>
    <row r="3885" spans="31:47" ht="12">
      <c r="AE3885" s="131"/>
      <c r="AF3885" s="132"/>
      <c r="AG3885" s="133"/>
      <c r="AH3885" s="133"/>
      <c r="AI3885" s="133"/>
      <c r="AJ3885" s="133"/>
      <c r="AK3885" s="133"/>
      <c r="AL3885" s="133"/>
      <c r="AM3885" s="133"/>
      <c r="AN3885" s="133"/>
      <c r="AO3885" s="133"/>
      <c r="AP3885" s="133"/>
      <c r="AQ3885" s="133"/>
      <c r="AR3885" s="133"/>
      <c r="AS3885" s="124"/>
      <c r="AT3885" s="134"/>
      <c r="AU3885" s="141"/>
    </row>
    <row r="3886" spans="31:47" ht="12">
      <c r="AE3886" s="131"/>
      <c r="AF3886" s="132"/>
      <c r="AG3886" s="133"/>
      <c r="AH3886" s="133"/>
      <c r="AI3886" s="133"/>
      <c r="AJ3886" s="133"/>
      <c r="AK3886" s="133"/>
      <c r="AL3886" s="133"/>
      <c r="AM3886" s="133"/>
      <c r="AN3886" s="133"/>
      <c r="AO3886" s="133"/>
      <c r="AP3886" s="133"/>
      <c r="AQ3886" s="133"/>
      <c r="AR3886" s="133"/>
      <c r="AS3886" s="124"/>
      <c r="AT3886" s="134"/>
      <c r="AU3886" s="141"/>
    </row>
    <row r="3887" spans="31:47" ht="12">
      <c r="AE3887" s="131"/>
      <c r="AF3887" s="132"/>
      <c r="AG3887" s="133"/>
      <c r="AH3887" s="133"/>
      <c r="AI3887" s="133"/>
      <c r="AJ3887" s="133"/>
      <c r="AK3887" s="133"/>
      <c r="AL3887" s="133"/>
      <c r="AM3887" s="133"/>
      <c r="AN3887" s="133"/>
      <c r="AO3887" s="133"/>
      <c r="AP3887" s="133"/>
      <c r="AQ3887" s="133"/>
      <c r="AR3887" s="133"/>
      <c r="AS3887" s="124"/>
      <c r="AT3887" s="134"/>
      <c r="AU3887" s="141"/>
    </row>
    <row r="3888" spans="31:47" ht="12">
      <c r="AE3888" s="131"/>
      <c r="AF3888" s="132"/>
      <c r="AG3888" s="133"/>
      <c r="AH3888" s="133"/>
      <c r="AI3888" s="133"/>
      <c r="AJ3888" s="133"/>
      <c r="AK3888" s="133"/>
      <c r="AL3888" s="133"/>
      <c r="AM3888" s="133"/>
      <c r="AN3888" s="133"/>
      <c r="AO3888" s="133"/>
      <c r="AP3888" s="133"/>
      <c r="AQ3888" s="133"/>
      <c r="AR3888" s="133"/>
      <c r="AS3888" s="124"/>
      <c r="AT3888" s="134"/>
      <c r="AU3888" s="141"/>
    </row>
    <row r="3889" spans="31:47" ht="12">
      <c r="AE3889" s="131"/>
      <c r="AF3889" s="132"/>
      <c r="AG3889" s="133"/>
      <c r="AH3889" s="133"/>
      <c r="AI3889" s="133"/>
      <c r="AJ3889" s="133"/>
      <c r="AK3889" s="133"/>
      <c r="AL3889" s="133"/>
      <c r="AM3889" s="133"/>
      <c r="AN3889" s="133"/>
      <c r="AO3889" s="133"/>
      <c r="AP3889" s="133"/>
      <c r="AQ3889" s="133"/>
      <c r="AR3889" s="133"/>
      <c r="AS3889" s="124"/>
      <c r="AT3889" s="134"/>
      <c r="AU3889" s="141"/>
    </row>
    <row r="3890" spans="31:47" ht="12">
      <c r="AE3890" s="131"/>
      <c r="AF3890" s="132"/>
      <c r="AG3890" s="133"/>
      <c r="AH3890" s="133"/>
      <c r="AI3890" s="133"/>
      <c r="AJ3890" s="133"/>
      <c r="AK3890" s="133"/>
      <c r="AL3890" s="133"/>
      <c r="AM3890" s="133"/>
      <c r="AN3890" s="133"/>
      <c r="AO3890" s="133"/>
      <c r="AP3890" s="133"/>
      <c r="AQ3890" s="133"/>
      <c r="AR3890" s="133"/>
      <c r="AS3890" s="124"/>
      <c r="AT3890" s="134"/>
      <c r="AU3890" s="141"/>
    </row>
    <row r="3891" spans="31:47" ht="12">
      <c r="AE3891" s="131"/>
      <c r="AF3891" s="132"/>
      <c r="AG3891" s="133"/>
      <c r="AH3891" s="133"/>
      <c r="AI3891" s="133"/>
      <c r="AJ3891" s="133"/>
      <c r="AK3891" s="133"/>
      <c r="AL3891" s="133"/>
      <c r="AM3891" s="133"/>
      <c r="AN3891" s="133"/>
      <c r="AO3891" s="133"/>
      <c r="AP3891" s="133"/>
      <c r="AQ3891" s="133"/>
      <c r="AR3891" s="133"/>
      <c r="AS3891" s="124"/>
      <c r="AT3891" s="134"/>
      <c r="AU3891" s="141"/>
    </row>
    <row r="3892" spans="31:47" ht="12">
      <c r="AE3892" s="131"/>
      <c r="AF3892" s="132"/>
      <c r="AG3892" s="133"/>
      <c r="AH3892" s="133"/>
      <c r="AI3892" s="133"/>
      <c r="AJ3892" s="133"/>
      <c r="AK3892" s="133"/>
      <c r="AL3892" s="133"/>
      <c r="AM3892" s="133"/>
      <c r="AN3892" s="133"/>
      <c r="AO3892" s="133"/>
      <c r="AP3892" s="133"/>
      <c r="AQ3892" s="133"/>
      <c r="AR3892" s="133"/>
      <c r="AS3892" s="124"/>
      <c r="AT3892" s="134"/>
      <c r="AU3892" s="141"/>
    </row>
    <row r="3893" spans="31:47" ht="12">
      <c r="AE3893" s="131"/>
      <c r="AF3893" s="132"/>
      <c r="AG3893" s="133"/>
      <c r="AH3893" s="133"/>
      <c r="AI3893" s="133"/>
      <c r="AJ3893" s="133"/>
      <c r="AK3893" s="133"/>
      <c r="AL3893" s="133"/>
      <c r="AM3893" s="133"/>
      <c r="AN3893" s="133"/>
      <c r="AO3893" s="133"/>
      <c r="AP3893" s="133"/>
      <c r="AQ3893" s="133"/>
      <c r="AR3893" s="133"/>
      <c r="AS3893" s="124"/>
      <c r="AT3893" s="134"/>
      <c r="AU3893" s="141"/>
    </row>
    <row r="3894" spans="31:47" ht="12">
      <c r="AE3894" s="131"/>
      <c r="AF3894" s="132"/>
      <c r="AG3894" s="133"/>
      <c r="AH3894" s="133"/>
      <c r="AI3894" s="133"/>
      <c r="AJ3894" s="133"/>
      <c r="AK3894" s="133"/>
      <c r="AL3894" s="133"/>
      <c r="AM3894" s="133"/>
      <c r="AN3894" s="133"/>
      <c r="AO3894" s="133"/>
      <c r="AP3894" s="133"/>
      <c r="AQ3894" s="133"/>
      <c r="AR3894" s="133"/>
      <c r="AS3894" s="124"/>
      <c r="AT3894" s="134"/>
      <c r="AU3894" s="141"/>
    </row>
    <row r="3895" spans="31:47" ht="12">
      <c r="AE3895" s="131"/>
      <c r="AF3895" s="132"/>
      <c r="AG3895" s="133"/>
      <c r="AH3895" s="133"/>
      <c r="AI3895" s="133"/>
      <c r="AJ3895" s="133"/>
      <c r="AK3895" s="133"/>
      <c r="AL3895" s="133"/>
      <c r="AM3895" s="133"/>
      <c r="AN3895" s="133"/>
      <c r="AO3895" s="133"/>
      <c r="AP3895" s="133"/>
      <c r="AQ3895" s="133"/>
      <c r="AR3895" s="133"/>
      <c r="AS3895" s="124"/>
      <c r="AT3895" s="134"/>
      <c r="AU3895" s="141"/>
    </row>
    <row r="3896" spans="31:47" ht="12">
      <c r="AE3896" s="131"/>
      <c r="AF3896" s="132"/>
      <c r="AG3896" s="133"/>
      <c r="AH3896" s="133"/>
      <c r="AI3896" s="133"/>
      <c r="AJ3896" s="133"/>
      <c r="AK3896" s="133"/>
      <c r="AL3896" s="133"/>
      <c r="AM3896" s="133"/>
      <c r="AN3896" s="133"/>
      <c r="AO3896" s="133"/>
      <c r="AP3896" s="133"/>
      <c r="AQ3896" s="133"/>
      <c r="AR3896" s="133"/>
      <c r="AS3896" s="124"/>
      <c r="AT3896" s="134"/>
      <c r="AU3896" s="141"/>
    </row>
    <row r="3897" spans="31:47" ht="12">
      <c r="AE3897" s="131"/>
      <c r="AF3897" s="132"/>
      <c r="AG3897" s="133"/>
      <c r="AH3897" s="133"/>
      <c r="AI3897" s="133"/>
      <c r="AJ3897" s="133"/>
      <c r="AK3897" s="133"/>
      <c r="AL3897" s="133"/>
      <c r="AM3897" s="133"/>
      <c r="AN3897" s="133"/>
      <c r="AO3897" s="133"/>
      <c r="AP3897" s="133"/>
      <c r="AQ3897" s="133"/>
      <c r="AR3897" s="133"/>
      <c r="AS3897" s="124"/>
      <c r="AT3897" s="134"/>
      <c r="AU3897" s="141"/>
    </row>
    <row r="3898" spans="31:47" ht="12">
      <c r="AE3898" s="131"/>
      <c r="AF3898" s="132"/>
      <c r="AG3898" s="133"/>
      <c r="AH3898" s="133"/>
      <c r="AI3898" s="133"/>
      <c r="AJ3898" s="133"/>
      <c r="AK3898" s="133"/>
      <c r="AL3898" s="133"/>
      <c r="AM3898" s="133"/>
      <c r="AN3898" s="133"/>
      <c r="AO3898" s="133"/>
      <c r="AP3898" s="133"/>
      <c r="AQ3898" s="133"/>
      <c r="AR3898" s="133"/>
      <c r="AS3898" s="124"/>
      <c r="AT3898" s="134"/>
      <c r="AU3898" s="141"/>
    </row>
    <row r="3899" spans="31:47" ht="12">
      <c r="AE3899" s="131"/>
      <c r="AF3899" s="132"/>
      <c r="AG3899" s="133"/>
      <c r="AH3899" s="133"/>
      <c r="AI3899" s="133"/>
      <c r="AJ3899" s="133"/>
      <c r="AK3899" s="133"/>
      <c r="AL3899" s="133"/>
      <c r="AM3899" s="133"/>
      <c r="AN3899" s="133"/>
      <c r="AO3899" s="133"/>
      <c r="AP3899" s="133"/>
      <c r="AQ3899" s="133"/>
      <c r="AR3899" s="133"/>
      <c r="AS3899" s="124"/>
      <c r="AT3899" s="134"/>
      <c r="AU3899" s="141"/>
    </row>
    <row r="3900" spans="31:47" ht="12">
      <c r="AE3900" s="131"/>
      <c r="AF3900" s="132"/>
      <c r="AG3900" s="133"/>
      <c r="AH3900" s="133"/>
      <c r="AI3900" s="133"/>
      <c r="AJ3900" s="133"/>
      <c r="AK3900" s="133"/>
      <c r="AL3900" s="133"/>
      <c r="AM3900" s="133"/>
      <c r="AN3900" s="133"/>
      <c r="AO3900" s="133"/>
      <c r="AP3900" s="133"/>
      <c r="AQ3900" s="133"/>
      <c r="AR3900" s="133"/>
      <c r="AS3900" s="124"/>
      <c r="AT3900" s="134"/>
      <c r="AU3900" s="141"/>
    </row>
    <row r="3901" spans="31:47" ht="12">
      <c r="AE3901" s="131"/>
      <c r="AF3901" s="132"/>
      <c r="AG3901" s="133"/>
      <c r="AH3901" s="133"/>
      <c r="AI3901" s="133"/>
      <c r="AJ3901" s="133"/>
      <c r="AK3901" s="133"/>
      <c r="AL3901" s="133"/>
      <c r="AM3901" s="133"/>
      <c r="AN3901" s="133"/>
      <c r="AO3901" s="133"/>
      <c r="AP3901" s="133"/>
      <c r="AQ3901" s="133"/>
      <c r="AR3901" s="133"/>
      <c r="AS3901" s="124"/>
      <c r="AT3901" s="134"/>
      <c r="AU3901" s="141"/>
    </row>
    <row r="3902" spans="31:47" ht="12">
      <c r="AE3902" s="131"/>
      <c r="AF3902" s="132"/>
      <c r="AG3902" s="133"/>
      <c r="AH3902" s="133"/>
      <c r="AI3902" s="133"/>
      <c r="AJ3902" s="133"/>
      <c r="AK3902" s="133"/>
      <c r="AL3902" s="133"/>
      <c r="AM3902" s="133"/>
      <c r="AN3902" s="133"/>
      <c r="AO3902" s="133"/>
      <c r="AP3902" s="133"/>
      <c r="AQ3902" s="133"/>
      <c r="AR3902" s="133"/>
      <c r="AS3902" s="124"/>
      <c r="AT3902" s="134"/>
      <c r="AU3902" s="141"/>
    </row>
    <row r="3903" spans="31:47" ht="12">
      <c r="AE3903" s="131"/>
      <c r="AF3903" s="132"/>
      <c r="AG3903" s="133"/>
      <c r="AH3903" s="133"/>
      <c r="AI3903" s="133"/>
      <c r="AJ3903" s="133"/>
      <c r="AK3903" s="133"/>
      <c r="AL3903" s="133"/>
      <c r="AM3903" s="133"/>
      <c r="AN3903" s="133"/>
      <c r="AO3903" s="133"/>
      <c r="AP3903" s="133"/>
      <c r="AQ3903" s="133"/>
      <c r="AR3903" s="133"/>
      <c r="AS3903" s="124"/>
      <c r="AT3903" s="134"/>
      <c r="AU3903" s="141"/>
    </row>
    <row r="3904" spans="31:47" ht="12">
      <c r="AE3904" s="131"/>
      <c r="AF3904" s="132"/>
      <c r="AG3904" s="133"/>
      <c r="AH3904" s="133"/>
      <c r="AI3904" s="133"/>
      <c r="AJ3904" s="133"/>
      <c r="AK3904" s="133"/>
      <c r="AL3904" s="133"/>
      <c r="AM3904" s="133"/>
      <c r="AN3904" s="133"/>
      <c r="AO3904" s="133"/>
      <c r="AP3904" s="133"/>
      <c r="AQ3904" s="133"/>
      <c r="AR3904" s="133"/>
      <c r="AS3904" s="124"/>
      <c r="AT3904" s="134"/>
      <c r="AU3904" s="141"/>
    </row>
    <row r="3905" spans="31:47" ht="12">
      <c r="AE3905" s="131"/>
      <c r="AF3905" s="132"/>
      <c r="AG3905" s="133"/>
      <c r="AH3905" s="133"/>
      <c r="AI3905" s="133"/>
      <c r="AJ3905" s="133"/>
      <c r="AK3905" s="133"/>
      <c r="AL3905" s="133"/>
      <c r="AM3905" s="133"/>
      <c r="AN3905" s="133"/>
      <c r="AO3905" s="133"/>
      <c r="AP3905" s="133"/>
      <c r="AQ3905" s="133"/>
      <c r="AR3905" s="133"/>
      <c r="AS3905" s="124"/>
      <c r="AT3905" s="134"/>
      <c r="AU3905" s="141"/>
    </row>
    <row r="3906" spans="31:47" ht="12">
      <c r="AE3906" s="131"/>
      <c r="AF3906" s="132"/>
      <c r="AG3906" s="133"/>
      <c r="AH3906" s="133"/>
      <c r="AI3906" s="133"/>
      <c r="AJ3906" s="133"/>
      <c r="AK3906" s="133"/>
      <c r="AL3906" s="133"/>
      <c r="AM3906" s="133"/>
      <c r="AN3906" s="133"/>
      <c r="AO3906" s="133"/>
      <c r="AP3906" s="133"/>
      <c r="AQ3906" s="133"/>
      <c r="AR3906" s="133"/>
      <c r="AS3906" s="124"/>
      <c r="AT3906" s="134"/>
      <c r="AU3906" s="141"/>
    </row>
    <row r="3907" spans="31:47" ht="12">
      <c r="AE3907" s="131"/>
      <c r="AF3907" s="132"/>
      <c r="AG3907" s="133"/>
      <c r="AH3907" s="133"/>
      <c r="AI3907" s="133"/>
      <c r="AJ3907" s="133"/>
      <c r="AK3907" s="133"/>
      <c r="AL3907" s="133"/>
      <c r="AM3907" s="133"/>
      <c r="AN3907" s="133"/>
      <c r="AO3907" s="133"/>
      <c r="AP3907" s="133"/>
      <c r="AQ3907" s="133"/>
      <c r="AR3907" s="133"/>
      <c r="AS3907" s="124"/>
      <c r="AT3907" s="134"/>
      <c r="AU3907" s="141"/>
    </row>
    <row r="3908" spans="31:47" ht="12">
      <c r="AE3908" s="131"/>
      <c r="AF3908" s="132"/>
      <c r="AG3908" s="133"/>
      <c r="AH3908" s="133"/>
      <c r="AI3908" s="133"/>
      <c r="AJ3908" s="133"/>
      <c r="AK3908" s="133"/>
      <c r="AL3908" s="133"/>
      <c r="AM3908" s="133"/>
      <c r="AN3908" s="133"/>
      <c r="AO3908" s="133"/>
      <c r="AP3908" s="133"/>
      <c r="AQ3908" s="133"/>
      <c r="AR3908" s="133"/>
      <c r="AS3908" s="124"/>
      <c r="AT3908" s="134"/>
      <c r="AU3908" s="141"/>
    </row>
    <row r="3909" spans="31:47" ht="12">
      <c r="AE3909" s="131"/>
      <c r="AF3909" s="132"/>
      <c r="AG3909" s="133"/>
      <c r="AH3909" s="133"/>
      <c r="AI3909" s="133"/>
      <c r="AJ3909" s="133"/>
      <c r="AK3909" s="133"/>
      <c r="AL3909" s="133"/>
      <c r="AM3909" s="133"/>
      <c r="AN3909" s="133"/>
      <c r="AO3909" s="133"/>
      <c r="AP3909" s="133"/>
      <c r="AQ3909" s="133"/>
      <c r="AR3909" s="133"/>
      <c r="AS3909" s="124"/>
      <c r="AT3909" s="134"/>
      <c r="AU3909" s="141"/>
    </row>
    <row r="3910" spans="31:47" ht="12">
      <c r="AE3910" s="131"/>
      <c r="AF3910" s="132"/>
      <c r="AG3910" s="133"/>
      <c r="AH3910" s="133"/>
      <c r="AI3910" s="133"/>
      <c r="AJ3910" s="133"/>
      <c r="AK3910" s="133"/>
      <c r="AL3910" s="133"/>
      <c r="AM3910" s="133"/>
      <c r="AN3910" s="133"/>
      <c r="AO3910" s="133"/>
      <c r="AP3910" s="133"/>
      <c r="AQ3910" s="133"/>
      <c r="AR3910" s="133"/>
      <c r="AS3910" s="124"/>
      <c r="AT3910" s="134"/>
      <c r="AU3910" s="141"/>
    </row>
    <row r="3911" spans="31:47" ht="12">
      <c r="AE3911" s="131"/>
      <c r="AF3911" s="132"/>
      <c r="AG3911" s="133"/>
      <c r="AH3911" s="133"/>
      <c r="AI3911" s="133"/>
      <c r="AJ3911" s="133"/>
      <c r="AK3911" s="133"/>
      <c r="AL3911" s="133"/>
      <c r="AM3911" s="133"/>
      <c r="AN3911" s="133"/>
      <c r="AO3911" s="133"/>
      <c r="AP3911" s="133"/>
      <c r="AQ3911" s="133"/>
      <c r="AR3911" s="133"/>
      <c r="AS3911" s="124"/>
      <c r="AT3911" s="134"/>
      <c r="AU3911" s="141"/>
    </row>
    <row r="3912" spans="31:47" ht="12">
      <c r="AE3912" s="131"/>
      <c r="AF3912" s="132"/>
      <c r="AG3912" s="133"/>
      <c r="AH3912" s="133"/>
      <c r="AI3912" s="133"/>
      <c r="AJ3912" s="133"/>
      <c r="AK3912" s="133"/>
      <c r="AL3912" s="133"/>
      <c r="AM3912" s="133"/>
      <c r="AN3912" s="133"/>
      <c r="AO3912" s="133"/>
      <c r="AP3912" s="133"/>
      <c r="AQ3912" s="133"/>
      <c r="AR3912" s="133"/>
      <c r="AS3912" s="124"/>
      <c r="AT3912" s="134"/>
      <c r="AU3912" s="141"/>
    </row>
    <row r="3913" spans="31:47" ht="12">
      <c r="AE3913" s="131"/>
      <c r="AF3913" s="132"/>
      <c r="AG3913" s="133"/>
      <c r="AH3913" s="133"/>
      <c r="AI3913" s="133"/>
      <c r="AJ3913" s="133"/>
      <c r="AK3913" s="133"/>
      <c r="AL3913" s="133"/>
      <c r="AM3913" s="133"/>
      <c r="AN3913" s="133"/>
      <c r="AO3913" s="133"/>
      <c r="AP3913" s="133"/>
      <c r="AQ3913" s="133"/>
      <c r="AR3913" s="133"/>
      <c r="AS3913" s="124"/>
      <c r="AT3913" s="134"/>
      <c r="AU3913" s="141"/>
    </row>
    <row r="3914" spans="31:47" ht="12">
      <c r="AE3914" s="131"/>
      <c r="AF3914" s="132"/>
      <c r="AG3914" s="133"/>
      <c r="AH3914" s="133"/>
      <c r="AI3914" s="133"/>
      <c r="AJ3914" s="133"/>
      <c r="AK3914" s="133"/>
      <c r="AL3914" s="133"/>
      <c r="AM3914" s="133"/>
      <c r="AN3914" s="133"/>
      <c r="AO3914" s="133"/>
      <c r="AP3914" s="133"/>
      <c r="AQ3914" s="133"/>
      <c r="AR3914" s="133"/>
      <c r="AS3914" s="124"/>
      <c r="AT3914" s="134"/>
      <c r="AU3914" s="141"/>
    </row>
    <row r="3915" spans="31:47" ht="12">
      <c r="AE3915" s="131"/>
      <c r="AF3915" s="132"/>
      <c r="AG3915" s="133"/>
      <c r="AH3915" s="133"/>
      <c r="AI3915" s="133"/>
      <c r="AJ3915" s="133"/>
      <c r="AK3915" s="133"/>
      <c r="AL3915" s="133"/>
      <c r="AM3915" s="133"/>
      <c r="AN3915" s="133"/>
      <c r="AO3915" s="133"/>
      <c r="AP3915" s="133"/>
      <c r="AQ3915" s="133"/>
      <c r="AR3915" s="133"/>
      <c r="AS3915" s="124"/>
      <c r="AT3915" s="134"/>
      <c r="AU3915" s="141"/>
    </row>
    <row r="3916" spans="31:47" ht="12">
      <c r="AE3916" s="131"/>
      <c r="AF3916" s="132"/>
      <c r="AG3916" s="133"/>
      <c r="AH3916" s="133"/>
      <c r="AI3916" s="133"/>
      <c r="AJ3916" s="133"/>
      <c r="AK3916" s="133"/>
      <c r="AL3916" s="133"/>
      <c r="AM3916" s="133"/>
      <c r="AN3916" s="133"/>
      <c r="AO3916" s="133"/>
      <c r="AP3916" s="133"/>
      <c r="AQ3916" s="133"/>
      <c r="AR3916" s="133"/>
      <c r="AS3916" s="124"/>
      <c r="AT3916" s="134"/>
      <c r="AU3916" s="141"/>
    </row>
    <row r="3917" spans="31:47" ht="12">
      <c r="AE3917" s="131"/>
      <c r="AF3917" s="132"/>
      <c r="AG3917" s="133"/>
      <c r="AH3917" s="133"/>
      <c r="AI3917" s="133"/>
      <c r="AJ3917" s="133"/>
      <c r="AK3917" s="133"/>
      <c r="AL3917" s="133"/>
      <c r="AM3917" s="133"/>
      <c r="AN3917" s="133"/>
      <c r="AO3917" s="133"/>
      <c r="AP3917" s="133"/>
      <c r="AQ3917" s="133"/>
      <c r="AR3917" s="133"/>
      <c r="AS3917" s="124"/>
      <c r="AT3917" s="134"/>
      <c r="AU3917" s="141"/>
    </row>
    <row r="3918" spans="31:47" ht="12">
      <c r="AE3918" s="131"/>
      <c r="AF3918" s="132"/>
      <c r="AG3918" s="133"/>
      <c r="AH3918" s="133"/>
      <c r="AI3918" s="133"/>
      <c r="AJ3918" s="133"/>
      <c r="AK3918" s="133"/>
      <c r="AL3918" s="133"/>
      <c r="AM3918" s="133"/>
      <c r="AN3918" s="133"/>
      <c r="AO3918" s="133"/>
      <c r="AP3918" s="133"/>
      <c r="AQ3918" s="133"/>
      <c r="AR3918" s="133"/>
      <c r="AS3918" s="124"/>
      <c r="AT3918" s="134"/>
      <c r="AU3918" s="141"/>
    </row>
    <row r="3919" spans="31:47" ht="12">
      <c r="AE3919" s="131"/>
      <c r="AF3919" s="132"/>
      <c r="AG3919" s="133"/>
      <c r="AH3919" s="133"/>
      <c r="AI3919" s="133"/>
      <c r="AJ3919" s="133"/>
      <c r="AK3919" s="133"/>
      <c r="AL3919" s="133"/>
      <c r="AM3919" s="133"/>
      <c r="AN3919" s="133"/>
      <c r="AO3919" s="133"/>
      <c r="AP3919" s="133"/>
      <c r="AQ3919" s="133"/>
      <c r="AR3919" s="133"/>
      <c r="AS3919" s="124"/>
      <c r="AT3919" s="134"/>
      <c r="AU3919" s="141"/>
    </row>
    <row r="3920" spans="31:47" ht="12">
      <c r="AE3920" s="131"/>
      <c r="AF3920" s="132"/>
      <c r="AG3920" s="133"/>
      <c r="AH3920" s="133"/>
      <c r="AI3920" s="133"/>
      <c r="AJ3920" s="133"/>
      <c r="AK3920" s="133"/>
      <c r="AL3920" s="133"/>
      <c r="AM3920" s="133"/>
      <c r="AN3920" s="133"/>
      <c r="AO3920" s="133"/>
      <c r="AP3920" s="133"/>
      <c r="AQ3920" s="133"/>
      <c r="AR3920" s="133"/>
      <c r="AS3920" s="124"/>
      <c r="AT3920" s="134"/>
      <c r="AU3920" s="141"/>
    </row>
    <row r="3921" spans="31:47" ht="12">
      <c r="AE3921" s="131"/>
      <c r="AF3921" s="132"/>
      <c r="AG3921" s="133"/>
      <c r="AH3921" s="133"/>
      <c r="AI3921" s="133"/>
      <c r="AJ3921" s="133"/>
      <c r="AK3921" s="133"/>
      <c r="AL3921" s="133"/>
      <c r="AM3921" s="133"/>
      <c r="AN3921" s="133"/>
      <c r="AO3921" s="133"/>
      <c r="AP3921" s="133"/>
      <c r="AQ3921" s="133"/>
      <c r="AR3921" s="133"/>
      <c r="AS3921" s="124"/>
      <c r="AT3921" s="134"/>
      <c r="AU3921" s="141"/>
    </row>
    <row r="3922" spans="31:47" ht="12">
      <c r="AE3922" s="131"/>
      <c r="AF3922" s="132"/>
      <c r="AG3922" s="133"/>
      <c r="AH3922" s="133"/>
      <c r="AI3922" s="133"/>
      <c r="AJ3922" s="133"/>
      <c r="AK3922" s="133"/>
      <c r="AL3922" s="133"/>
      <c r="AM3922" s="133"/>
      <c r="AN3922" s="133"/>
      <c r="AO3922" s="133"/>
      <c r="AP3922" s="133"/>
      <c r="AQ3922" s="133"/>
      <c r="AR3922" s="133"/>
      <c r="AS3922" s="124"/>
      <c r="AT3922" s="134"/>
      <c r="AU3922" s="141"/>
    </row>
    <row r="3923" spans="31:47" ht="12">
      <c r="AE3923" s="131"/>
      <c r="AF3923" s="132"/>
      <c r="AG3923" s="133"/>
      <c r="AH3923" s="133"/>
      <c r="AI3923" s="133"/>
      <c r="AJ3923" s="133"/>
      <c r="AK3923" s="133"/>
      <c r="AL3923" s="133"/>
      <c r="AM3923" s="133"/>
      <c r="AN3923" s="133"/>
      <c r="AO3923" s="133"/>
      <c r="AP3923" s="133"/>
      <c r="AQ3923" s="133"/>
      <c r="AR3923" s="133"/>
      <c r="AS3923" s="124"/>
      <c r="AT3923" s="134"/>
      <c r="AU3923" s="141"/>
    </row>
    <row r="3924" spans="31:47" ht="12">
      <c r="AE3924" s="131"/>
      <c r="AF3924" s="132"/>
      <c r="AG3924" s="133"/>
      <c r="AH3924" s="133"/>
      <c r="AI3924" s="133"/>
      <c r="AJ3924" s="133"/>
      <c r="AK3924" s="133"/>
      <c r="AL3924" s="133"/>
      <c r="AM3924" s="133"/>
      <c r="AN3924" s="133"/>
      <c r="AO3924" s="133"/>
      <c r="AP3924" s="133"/>
      <c r="AQ3924" s="133"/>
      <c r="AR3924" s="133"/>
      <c r="AS3924" s="124"/>
      <c r="AT3924" s="134"/>
      <c r="AU3924" s="141"/>
    </row>
    <row r="3925" spans="31:47" ht="12">
      <c r="AE3925" s="131"/>
      <c r="AF3925" s="132"/>
      <c r="AG3925" s="133"/>
      <c r="AH3925" s="133"/>
      <c r="AI3925" s="133"/>
      <c r="AJ3925" s="133"/>
      <c r="AK3925" s="133"/>
      <c r="AL3925" s="133"/>
      <c r="AM3925" s="133"/>
      <c r="AN3925" s="133"/>
      <c r="AO3925" s="133"/>
      <c r="AP3925" s="133"/>
      <c r="AQ3925" s="133"/>
      <c r="AR3925" s="133"/>
      <c r="AS3925" s="124"/>
      <c r="AT3925" s="134"/>
      <c r="AU3925" s="141"/>
    </row>
    <row r="3926" spans="31:47" ht="12">
      <c r="AE3926" s="131"/>
      <c r="AF3926" s="132"/>
      <c r="AG3926" s="133"/>
      <c r="AH3926" s="133"/>
      <c r="AI3926" s="133"/>
      <c r="AJ3926" s="133"/>
      <c r="AK3926" s="133"/>
      <c r="AL3926" s="133"/>
      <c r="AM3926" s="133"/>
      <c r="AN3926" s="133"/>
      <c r="AO3926" s="133"/>
      <c r="AP3926" s="133"/>
      <c r="AQ3926" s="133"/>
      <c r="AR3926" s="133"/>
      <c r="AS3926" s="124"/>
      <c r="AT3926" s="134"/>
      <c r="AU3926" s="141"/>
    </row>
    <row r="3927" spans="31:47" ht="12">
      <c r="AE3927" s="131"/>
      <c r="AF3927" s="132"/>
      <c r="AG3927" s="133"/>
      <c r="AH3927" s="133"/>
      <c r="AI3927" s="133"/>
      <c r="AJ3927" s="133"/>
      <c r="AK3927" s="133"/>
      <c r="AL3927" s="133"/>
      <c r="AM3927" s="133"/>
      <c r="AN3927" s="133"/>
      <c r="AO3927" s="133"/>
      <c r="AP3927" s="133"/>
      <c r="AQ3927" s="133"/>
      <c r="AR3927" s="133"/>
      <c r="AS3927" s="124"/>
      <c r="AT3927" s="134"/>
      <c r="AU3927" s="141"/>
    </row>
    <row r="3928" spans="31:47" ht="12">
      <c r="AE3928" s="131"/>
      <c r="AF3928" s="132"/>
      <c r="AG3928" s="133"/>
      <c r="AH3928" s="133"/>
      <c r="AI3928" s="133"/>
      <c r="AJ3928" s="133"/>
      <c r="AK3928" s="133"/>
      <c r="AL3928" s="133"/>
      <c r="AM3928" s="133"/>
      <c r="AN3928" s="133"/>
      <c r="AO3928" s="133"/>
      <c r="AP3928" s="133"/>
      <c r="AQ3928" s="133"/>
      <c r="AR3928" s="133"/>
      <c r="AS3928" s="124"/>
      <c r="AT3928" s="134"/>
      <c r="AU3928" s="141"/>
    </row>
    <row r="3929" spans="31:47" ht="12">
      <c r="AE3929" s="131"/>
      <c r="AF3929" s="132"/>
      <c r="AG3929" s="133"/>
      <c r="AH3929" s="133"/>
      <c r="AI3929" s="133"/>
      <c r="AJ3929" s="133"/>
      <c r="AK3929" s="133"/>
      <c r="AL3929" s="133"/>
      <c r="AM3929" s="133"/>
      <c r="AN3929" s="133"/>
      <c r="AO3929" s="133"/>
      <c r="AP3929" s="133"/>
      <c r="AQ3929" s="133"/>
      <c r="AR3929" s="133"/>
      <c r="AS3929" s="124"/>
      <c r="AT3929" s="134"/>
      <c r="AU3929" s="141"/>
    </row>
    <row r="3930" spans="31:47" ht="12">
      <c r="AE3930" s="131"/>
      <c r="AF3930" s="132"/>
      <c r="AG3930" s="133"/>
      <c r="AH3930" s="133"/>
      <c r="AI3930" s="133"/>
      <c r="AJ3930" s="133"/>
      <c r="AK3930" s="133"/>
      <c r="AL3930" s="133"/>
      <c r="AM3930" s="133"/>
      <c r="AN3930" s="133"/>
      <c r="AO3930" s="133"/>
      <c r="AP3930" s="133"/>
      <c r="AQ3930" s="133"/>
      <c r="AR3930" s="133"/>
      <c r="AS3930" s="124"/>
      <c r="AT3930" s="134"/>
      <c r="AU3930" s="141"/>
    </row>
    <row r="3931" spans="31:47" ht="12">
      <c r="AE3931" s="131"/>
      <c r="AF3931" s="132"/>
      <c r="AG3931" s="133"/>
      <c r="AH3931" s="133"/>
      <c r="AI3931" s="133"/>
      <c r="AJ3931" s="133"/>
      <c r="AK3931" s="133"/>
      <c r="AL3931" s="133"/>
      <c r="AM3931" s="133"/>
      <c r="AN3931" s="133"/>
      <c r="AO3931" s="133"/>
      <c r="AP3931" s="133"/>
      <c r="AQ3931" s="133"/>
      <c r="AR3931" s="133"/>
      <c r="AS3931" s="124"/>
      <c r="AT3931" s="134"/>
      <c r="AU3931" s="141"/>
    </row>
    <row r="3932" spans="31:47" ht="12">
      <c r="AE3932" s="131"/>
      <c r="AF3932" s="132"/>
      <c r="AG3932" s="133"/>
      <c r="AH3932" s="133"/>
      <c r="AI3932" s="133"/>
      <c r="AJ3932" s="133"/>
      <c r="AK3932" s="133"/>
      <c r="AL3932" s="133"/>
      <c r="AM3932" s="133"/>
      <c r="AN3932" s="133"/>
      <c r="AO3932" s="133"/>
      <c r="AP3932" s="133"/>
      <c r="AQ3932" s="133"/>
      <c r="AR3932" s="133"/>
      <c r="AS3932" s="124"/>
      <c r="AT3932" s="134"/>
      <c r="AU3932" s="141"/>
    </row>
    <row r="3933" spans="31:47" ht="12">
      <c r="AE3933" s="131"/>
      <c r="AF3933" s="132"/>
      <c r="AG3933" s="133"/>
      <c r="AH3933" s="133"/>
      <c r="AI3933" s="133"/>
      <c r="AJ3933" s="133"/>
      <c r="AK3933" s="133"/>
      <c r="AL3933" s="133"/>
      <c r="AM3933" s="133"/>
      <c r="AN3933" s="133"/>
      <c r="AO3933" s="133"/>
      <c r="AP3933" s="133"/>
      <c r="AQ3933" s="133"/>
      <c r="AR3933" s="133"/>
      <c r="AS3933" s="124"/>
      <c r="AT3933" s="134"/>
      <c r="AU3933" s="141"/>
    </row>
    <row r="3934" spans="31:47" ht="12">
      <c r="AE3934" s="131"/>
      <c r="AF3934" s="132"/>
      <c r="AG3934" s="133"/>
      <c r="AH3934" s="133"/>
      <c r="AI3934" s="133"/>
      <c r="AJ3934" s="133"/>
      <c r="AK3934" s="133"/>
      <c r="AL3934" s="133"/>
      <c r="AM3934" s="133"/>
      <c r="AN3934" s="133"/>
      <c r="AO3934" s="133"/>
      <c r="AP3934" s="133"/>
      <c r="AQ3934" s="133"/>
      <c r="AR3934" s="133"/>
      <c r="AS3934" s="124"/>
      <c r="AT3934" s="134"/>
      <c r="AU3934" s="141"/>
    </row>
    <row r="3935" spans="31:47" ht="12">
      <c r="AE3935" s="131"/>
      <c r="AF3935" s="132"/>
      <c r="AG3935" s="133"/>
      <c r="AH3935" s="133"/>
      <c r="AI3935" s="133"/>
      <c r="AJ3935" s="133"/>
      <c r="AK3935" s="133"/>
      <c r="AL3935" s="133"/>
      <c r="AM3935" s="133"/>
      <c r="AN3935" s="133"/>
      <c r="AO3935" s="133"/>
      <c r="AP3935" s="133"/>
      <c r="AQ3935" s="133"/>
      <c r="AR3935" s="133"/>
      <c r="AS3935" s="124"/>
      <c r="AT3935" s="134"/>
      <c r="AU3935" s="141"/>
    </row>
    <row r="3936" spans="31:47" ht="12">
      <c r="AE3936" s="131"/>
      <c r="AF3936" s="132"/>
      <c r="AG3936" s="133"/>
      <c r="AH3936" s="133"/>
      <c r="AI3936" s="133"/>
      <c r="AJ3936" s="133"/>
      <c r="AK3936" s="133"/>
      <c r="AL3936" s="133"/>
      <c r="AM3936" s="133"/>
      <c r="AN3936" s="133"/>
      <c r="AO3936" s="133"/>
      <c r="AP3936" s="133"/>
      <c r="AQ3936" s="133"/>
      <c r="AR3936" s="133"/>
      <c r="AS3936" s="124"/>
      <c r="AT3936" s="134"/>
      <c r="AU3936" s="141"/>
    </row>
    <row r="3937" spans="31:47" ht="12">
      <c r="AE3937" s="131"/>
      <c r="AF3937" s="132"/>
      <c r="AG3937" s="133"/>
      <c r="AH3937" s="133"/>
      <c r="AI3937" s="133"/>
      <c r="AJ3937" s="133"/>
      <c r="AK3937" s="133"/>
      <c r="AL3937" s="133"/>
      <c r="AM3937" s="133"/>
      <c r="AN3937" s="133"/>
      <c r="AO3937" s="133"/>
      <c r="AP3937" s="133"/>
      <c r="AQ3937" s="133"/>
      <c r="AR3937" s="133"/>
      <c r="AS3937" s="124"/>
      <c r="AT3937" s="134"/>
      <c r="AU3937" s="141"/>
    </row>
    <row r="3938" spans="31:47" ht="12">
      <c r="AE3938" s="131"/>
      <c r="AF3938" s="132"/>
      <c r="AG3938" s="133"/>
      <c r="AH3938" s="133"/>
      <c r="AI3938" s="133"/>
      <c r="AJ3938" s="133"/>
      <c r="AK3938" s="133"/>
      <c r="AL3938" s="133"/>
      <c r="AM3938" s="133"/>
      <c r="AN3938" s="133"/>
      <c r="AO3938" s="133"/>
      <c r="AP3938" s="133"/>
      <c r="AQ3938" s="133"/>
      <c r="AR3938" s="133"/>
      <c r="AS3938" s="124"/>
      <c r="AT3938" s="134"/>
      <c r="AU3938" s="141"/>
    </row>
    <row r="3939" spans="31:47" ht="12">
      <c r="AE3939" s="131"/>
      <c r="AF3939" s="132"/>
      <c r="AG3939" s="133"/>
      <c r="AH3939" s="133"/>
      <c r="AI3939" s="133"/>
      <c r="AJ3939" s="133"/>
      <c r="AK3939" s="133"/>
      <c r="AL3939" s="133"/>
      <c r="AM3939" s="133"/>
      <c r="AN3939" s="133"/>
      <c r="AO3939" s="133"/>
      <c r="AP3939" s="133"/>
      <c r="AQ3939" s="133"/>
      <c r="AR3939" s="133"/>
      <c r="AS3939" s="124"/>
      <c r="AT3939" s="134"/>
      <c r="AU3939" s="141"/>
    </row>
    <row r="3940" spans="31:47" ht="12">
      <c r="AE3940" s="131"/>
      <c r="AF3940" s="132"/>
      <c r="AG3940" s="133"/>
      <c r="AH3940" s="133"/>
      <c r="AI3940" s="133"/>
      <c r="AJ3940" s="133"/>
      <c r="AK3940" s="133"/>
      <c r="AL3940" s="133"/>
      <c r="AM3940" s="133"/>
      <c r="AN3940" s="133"/>
      <c r="AO3940" s="133"/>
      <c r="AP3940" s="133"/>
      <c r="AQ3940" s="133"/>
      <c r="AR3940" s="133"/>
      <c r="AS3940" s="124"/>
      <c r="AT3940" s="134"/>
      <c r="AU3940" s="141"/>
    </row>
    <row r="3941" spans="31:47" ht="12">
      <c r="AE3941" s="131"/>
      <c r="AF3941" s="132"/>
      <c r="AG3941" s="133"/>
      <c r="AH3941" s="133"/>
      <c r="AI3941" s="133"/>
      <c r="AJ3941" s="133"/>
      <c r="AK3941" s="133"/>
      <c r="AL3941" s="133"/>
      <c r="AM3941" s="133"/>
      <c r="AN3941" s="133"/>
      <c r="AO3941" s="133"/>
      <c r="AP3941" s="133"/>
      <c r="AQ3941" s="133"/>
      <c r="AR3941" s="133"/>
      <c r="AS3941" s="124"/>
      <c r="AT3941" s="134"/>
      <c r="AU3941" s="141"/>
    </row>
    <row r="3942" spans="31:47" ht="12">
      <c r="AE3942" s="131"/>
      <c r="AF3942" s="132"/>
      <c r="AG3942" s="133"/>
      <c r="AH3942" s="133"/>
      <c r="AI3942" s="133"/>
      <c r="AJ3942" s="133"/>
      <c r="AK3942" s="133"/>
      <c r="AL3942" s="133"/>
      <c r="AM3942" s="133"/>
      <c r="AN3942" s="133"/>
      <c r="AO3942" s="133"/>
      <c r="AP3942" s="133"/>
      <c r="AQ3942" s="133"/>
      <c r="AR3942" s="133"/>
      <c r="AS3942" s="124"/>
      <c r="AT3942" s="134"/>
      <c r="AU3942" s="141"/>
    </row>
    <row r="3943" spans="31:47" ht="12">
      <c r="AE3943" s="131"/>
      <c r="AF3943" s="132"/>
      <c r="AG3943" s="133"/>
      <c r="AH3943" s="133"/>
      <c r="AI3943" s="133"/>
      <c r="AJ3943" s="133"/>
      <c r="AK3943" s="133"/>
      <c r="AL3943" s="133"/>
      <c r="AM3943" s="133"/>
      <c r="AN3943" s="133"/>
      <c r="AO3943" s="133"/>
      <c r="AP3943" s="133"/>
      <c r="AQ3943" s="133"/>
      <c r="AR3943" s="133"/>
      <c r="AS3943" s="124"/>
      <c r="AT3943" s="134"/>
      <c r="AU3943" s="141"/>
    </row>
    <row r="3944" spans="31:47" ht="12">
      <c r="AE3944" s="131"/>
      <c r="AF3944" s="132"/>
      <c r="AG3944" s="133"/>
      <c r="AH3944" s="133"/>
      <c r="AI3944" s="133"/>
      <c r="AJ3944" s="133"/>
      <c r="AK3944" s="133"/>
      <c r="AL3944" s="133"/>
      <c r="AM3944" s="133"/>
      <c r="AN3944" s="133"/>
      <c r="AO3944" s="133"/>
      <c r="AP3944" s="133"/>
      <c r="AQ3944" s="133"/>
      <c r="AR3944" s="133"/>
      <c r="AS3944" s="124"/>
      <c r="AT3944" s="134"/>
      <c r="AU3944" s="141"/>
    </row>
    <row r="3945" spans="31:47" ht="12">
      <c r="AE3945" s="131"/>
      <c r="AF3945" s="132"/>
      <c r="AG3945" s="133"/>
      <c r="AH3945" s="133"/>
      <c r="AI3945" s="133"/>
      <c r="AJ3945" s="133"/>
      <c r="AK3945" s="133"/>
      <c r="AL3945" s="133"/>
      <c r="AM3945" s="133"/>
      <c r="AN3945" s="133"/>
      <c r="AO3945" s="133"/>
      <c r="AP3945" s="133"/>
      <c r="AQ3945" s="133"/>
      <c r="AR3945" s="133"/>
      <c r="AS3945" s="124"/>
      <c r="AT3945" s="134"/>
      <c r="AU3945" s="141"/>
    </row>
    <row r="3946" spans="31:47" ht="12">
      <c r="AE3946" s="131"/>
      <c r="AF3946" s="132"/>
      <c r="AG3946" s="133"/>
      <c r="AH3946" s="133"/>
      <c r="AI3946" s="133"/>
      <c r="AJ3946" s="133"/>
      <c r="AK3946" s="133"/>
      <c r="AL3946" s="133"/>
      <c r="AM3946" s="133"/>
      <c r="AN3946" s="133"/>
      <c r="AO3946" s="133"/>
      <c r="AP3946" s="133"/>
      <c r="AQ3946" s="133"/>
      <c r="AR3946" s="133"/>
      <c r="AS3946" s="124"/>
      <c r="AT3946" s="134"/>
      <c r="AU3946" s="141"/>
    </row>
    <row r="3947" spans="31:47" ht="12">
      <c r="AE3947" s="131"/>
      <c r="AF3947" s="132"/>
      <c r="AG3947" s="133"/>
      <c r="AH3947" s="133"/>
      <c r="AI3947" s="133"/>
      <c r="AJ3947" s="133"/>
      <c r="AK3947" s="133"/>
      <c r="AL3947" s="133"/>
      <c r="AM3947" s="133"/>
      <c r="AN3947" s="133"/>
      <c r="AO3947" s="133"/>
      <c r="AP3947" s="133"/>
      <c r="AQ3947" s="133"/>
      <c r="AR3947" s="133"/>
      <c r="AS3947" s="124"/>
      <c r="AT3947" s="134"/>
      <c r="AU3947" s="141"/>
    </row>
    <row r="3948" spans="31:47" ht="12">
      <c r="AE3948" s="131"/>
      <c r="AF3948" s="132"/>
      <c r="AG3948" s="133"/>
      <c r="AH3948" s="133"/>
      <c r="AI3948" s="133"/>
      <c r="AJ3948" s="133"/>
      <c r="AK3948" s="133"/>
      <c r="AL3948" s="133"/>
      <c r="AM3948" s="133"/>
      <c r="AN3948" s="133"/>
      <c r="AO3948" s="133"/>
      <c r="AP3948" s="133"/>
      <c r="AQ3948" s="133"/>
      <c r="AR3948" s="133"/>
      <c r="AS3948" s="124"/>
      <c r="AT3948" s="134"/>
      <c r="AU3948" s="141"/>
    </row>
    <row r="3949" spans="31:47" ht="12">
      <c r="AE3949" s="131"/>
      <c r="AF3949" s="132"/>
      <c r="AG3949" s="133"/>
      <c r="AH3949" s="133"/>
      <c r="AI3949" s="133"/>
      <c r="AJ3949" s="133"/>
      <c r="AK3949" s="133"/>
      <c r="AL3949" s="133"/>
      <c r="AM3949" s="133"/>
      <c r="AN3949" s="133"/>
      <c r="AO3949" s="133"/>
      <c r="AP3949" s="133"/>
      <c r="AQ3949" s="133"/>
      <c r="AR3949" s="133"/>
      <c r="AS3949" s="124"/>
      <c r="AT3949" s="134"/>
      <c r="AU3949" s="141"/>
    </row>
    <row r="3950" spans="31:47" ht="12">
      <c r="AE3950" s="131"/>
      <c r="AF3950" s="132"/>
      <c r="AG3950" s="133"/>
      <c r="AH3950" s="133"/>
      <c r="AI3950" s="133"/>
      <c r="AJ3950" s="133"/>
      <c r="AK3950" s="133"/>
      <c r="AL3950" s="133"/>
      <c r="AM3950" s="133"/>
      <c r="AN3950" s="133"/>
      <c r="AO3950" s="133"/>
      <c r="AP3950" s="133"/>
      <c r="AQ3950" s="133"/>
      <c r="AR3950" s="133"/>
      <c r="AS3950" s="124"/>
      <c r="AT3950" s="134"/>
      <c r="AU3950" s="141"/>
    </row>
    <row r="3951" spans="31:47" ht="12">
      <c r="AE3951" s="131"/>
      <c r="AF3951" s="132"/>
      <c r="AG3951" s="133"/>
      <c r="AH3951" s="133"/>
      <c r="AI3951" s="133"/>
      <c r="AJ3951" s="133"/>
      <c r="AK3951" s="133"/>
      <c r="AL3951" s="133"/>
      <c r="AM3951" s="133"/>
      <c r="AN3951" s="133"/>
      <c r="AO3951" s="133"/>
      <c r="AP3951" s="133"/>
      <c r="AQ3951" s="133"/>
      <c r="AR3951" s="133"/>
      <c r="AS3951" s="124"/>
      <c r="AT3951" s="134"/>
      <c r="AU3951" s="141"/>
    </row>
    <row r="3952" spans="31:47" ht="12">
      <c r="AE3952" s="131"/>
      <c r="AF3952" s="132"/>
      <c r="AG3952" s="133"/>
      <c r="AH3952" s="133"/>
      <c r="AI3952" s="133"/>
      <c r="AJ3952" s="133"/>
      <c r="AK3952" s="133"/>
      <c r="AL3952" s="133"/>
      <c r="AM3952" s="133"/>
      <c r="AN3952" s="133"/>
      <c r="AO3952" s="133"/>
      <c r="AP3952" s="133"/>
      <c r="AQ3952" s="133"/>
      <c r="AR3952" s="133"/>
      <c r="AS3952" s="124"/>
      <c r="AT3952" s="134"/>
      <c r="AU3952" s="141"/>
    </row>
    <row r="3953" spans="31:47" ht="12">
      <c r="AE3953" s="131"/>
      <c r="AF3953" s="132"/>
      <c r="AG3953" s="133"/>
      <c r="AH3953" s="133"/>
      <c r="AI3953" s="133"/>
      <c r="AJ3953" s="133"/>
      <c r="AK3953" s="133"/>
      <c r="AL3953" s="133"/>
      <c r="AM3953" s="133"/>
      <c r="AN3953" s="133"/>
      <c r="AO3953" s="133"/>
      <c r="AP3953" s="133"/>
      <c r="AQ3953" s="133"/>
      <c r="AR3953" s="133"/>
      <c r="AS3953" s="124"/>
      <c r="AT3953" s="134"/>
      <c r="AU3953" s="141"/>
    </row>
    <row r="3954" spans="31:47" ht="12">
      <c r="AE3954" s="131"/>
      <c r="AF3954" s="132"/>
      <c r="AG3954" s="133"/>
      <c r="AH3954" s="133"/>
      <c r="AI3954" s="133"/>
      <c r="AJ3954" s="133"/>
      <c r="AK3954" s="133"/>
      <c r="AL3954" s="133"/>
      <c r="AM3954" s="133"/>
      <c r="AN3954" s="133"/>
      <c r="AO3954" s="133"/>
      <c r="AP3954" s="133"/>
      <c r="AQ3954" s="133"/>
      <c r="AR3954" s="133"/>
      <c r="AS3954" s="124"/>
      <c r="AT3954" s="134"/>
      <c r="AU3954" s="141"/>
    </row>
    <row r="3955" spans="31:47" ht="12">
      <c r="AE3955" s="131"/>
      <c r="AF3955" s="132"/>
      <c r="AG3955" s="133"/>
      <c r="AH3955" s="133"/>
      <c r="AI3955" s="133"/>
      <c r="AJ3955" s="133"/>
      <c r="AK3955" s="133"/>
      <c r="AL3955" s="133"/>
      <c r="AM3955" s="133"/>
      <c r="AN3955" s="133"/>
      <c r="AO3955" s="133"/>
      <c r="AP3955" s="133"/>
      <c r="AQ3955" s="133"/>
      <c r="AR3955" s="133"/>
      <c r="AS3955" s="124"/>
      <c r="AT3955" s="134"/>
      <c r="AU3955" s="141"/>
    </row>
    <row r="3956" spans="31:47" ht="12">
      <c r="AE3956" s="131"/>
      <c r="AF3956" s="132"/>
      <c r="AG3956" s="133"/>
      <c r="AH3956" s="133"/>
      <c r="AI3956" s="133"/>
      <c r="AJ3956" s="133"/>
      <c r="AK3956" s="133"/>
      <c r="AL3956" s="133"/>
      <c r="AM3956" s="133"/>
      <c r="AN3956" s="133"/>
      <c r="AO3956" s="133"/>
      <c r="AP3956" s="133"/>
      <c r="AQ3956" s="133"/>
      <c r="AR3956" s="133"/>
      <c r="AS3956" s="124"/>
      <c r="AT3956" s="134"/>
      <c r="AU3956" s="141"/>
    </row>
    <row r="3957" spans="31:47" ht="12">
      <c r="AE3957" s="131"/>
      <c r="AF3957" s="132"/>
      <c r="AG3957" s="133"/>
      <c r="AH3957" s="133"/>
      <c r="AI3957" s="133"/>
      <c r="AJ3957" s="133"/>
      <c r="AK3957" s="133"/>
      <c r="AL3957" s="133"/>
      <c r="AM3957" s="133"/>
      <c r="AN3957" s="133"/>
      <c r="AO3957" s="133"/>
      <c r="AP3957" s="133"/>
      <c r="AQ3957" s="133"/>
      <c r="AR3957" s="133"/>
      <c r="AS3957" s="124"/>
      <c r="AT3957" s="134"/>
      <c r="AU3957" s="141"/>
    </row>
    <row r="3958" spans="31:47" ht="12">
      <c r="AE3958" s="131"/>
      <c r="AF3958" s="132"/>
      <c r="AG3958" s="133"/>
      <c r="AH3958" s="133"/>
      <c r="AI3958" s="133"/>
      <c r="AJ3958" s="133"/>
      <c r="AK3958" s="133"/>
      <c r="AL3958" s="133"/>
      <c r="AM3958" s="133"/>
      <c r="AN3958" s="133"/>
      <c r="AO3958" s="133"/>
      <c r="AP3958" s="133"/>
      <c r="AQ3958" s="133"/>
      <c r="AR3958" s="133"/>
      <c r="AS3958" s="124"/>
      <c r="AT3958" s="134"/>
      <c r="AU3958" s="141"/>
    </row>
    <row r="3959" spans="31:47" ht="12">
      <c r="AE3959" s="131"/>
      <c r="AF3959" s="132"/>
      <c r="AG3959" s="133"/>
      <c r="AH3959" s="133"/>
      <c r="AI3959" s="133"/>
      <c r="AJ3959" s="133"/>
      <c r="AK3959" s="133"/>
      <c r="AL3959" s="133"/>
      <c r="AM3959" s="133"/>
      <c r="AN3959" s="133"/>
      <c r="AO3959" s="133"/>
      <c r="AP3959" s="133"/>
      <c r="AQ3959" s="133"/>
      <c r="AR3959" s="133"/>
      <c r="AS3959" s="124"/>
      <c r="AT3959" s="134"/>
      <c r="AU3959" s="141"/>
    </row>
    <row r="3960" spans="31:47" ht="12">
      <c r="AE3960" s="131"/>
      <c r="AF3960" s="132"/>
      <c r="AG3960" s="133"/>
      <c r="AH3960" s="133"/>
      <c r="AI3960" s="133"/>
      <c r="AJ3960" s="133"/>
      <c r="AK3960" s="133"/>
      <c r="AL3960" s="133"/>
      <c r="AM3960" s="133"/>
      <c r="AN3960" s="133"/>
      <c r="AO3960" s="133"/>
      <c r="AP3960" s="133"/>
      <c r="AQ3960" s="133"/>
      <c r="AR3960" s="133"/>
      <c r="AS3960" s="124"/>
      <c r="AT3960" s="134"/>
      <c r="AU3960" s="141"/>
    </row>
    <row r="3961" spans="31:47" ht="12">
      <c r="AE3961" s="131"/>
      <c r="AF3961" s="132"/>
      <c r="AG3961" s="133"/>
      <c r="AH3961" s="133"/>
      <c r="AI3961" s="133"/>
      <c r="AJ3961" s="133"/>
      <c r="AK3961" s="133"/>
      <c r="AL3961" s="133"/>
      <c r="AM3961" s="133"/>
      <c r="AN3961" s="133"/>
      <c r="AO3961" s="133"/>
      <c r="AP3961" s="133"/>
      <c r="AQ3961" s="133"/>
      <c r="AR3961" s="133"/>
      <c r="AS3961" s="124"/>
      <c r="AT3961" s="134"/>
      <c r="AU3961" s="141"/>
    </row>
    <row r="3962" spans="31:47" ht="12">
      <c r="AE3962" s="131"/>
      <c r="AF3962" s="132"/>
      <c r="AG3962" s="133"/>
      <c r="AH3962" s="133"/>
      <c r="AI3962" s="133"/>
      <c r="AJ3962" s="133"/>
      <c r="AK3962" s="133"/>
      <c r="AL3962" s="133"/>
      <c r="AM3962" s="133"/>
      <c r="AN3962" s="133"/>
      <c r="AO3962" s="133"/>
      <c r="AP3962" s="133"/>
      <c r="AQ3962" s="133"/>
      <c r="AR3962" s="133"/>
      <c r="AS3962" s="124"/>
      <c r="AT3962" s="134"/>
      <c r="AU3962" s="141"/>
    </row>
    <row r="3963" spans="31:47" ht="12">
      <c r="AE3963" s="131"/>
      <c r="AF3963" s="132"/>
      <c r="AG3963" s="133"/>
      <c r="AH3963" s="133"/>
      <c r="AI3963" s="133"/>
      <c r="AJ3963" s="133"/>
      <c r="AK3963" s="133"/>
      <c r="AL3963" s="133"/>
      <c r="AM3963" s="133"/>
      <c r="AN3963" s="133"/>
      <c r="AO3963" s="133"/>
      <c r="AP3963" s="133"/>
      <c r="AQ3963" s="133"/>
      <c r="AR3963" s="133"/>
      <c r="AS3963" s="124"/>
      <c r="AT3963" s="134"/>
      <c r="AU3963" s="141"/>
    </row>
    <row r="3964" spans="31:47" ht="12">
      <c r="AE3964" s="131"/>
      <c r="AF3964" s="132"/>
      <c r="AG3964" s="133"/>
      <c r="AH3964" s="133"/>
      <c r="AI3964" s="133"/>
      <c r="AJ3964" s="133"/>
      <c r="AK3964" s="133"/>
      <c r="AL3964" s="133"/>
      <c r="AM3964" s="133"/>
      <c r="AN3964" s="133"/>
      <c r="AO3964" s="133"/>
      <c r="AP3964" s="133"/>
      <c r="AQ3964" s="133"/>
      <c r="AR3964" s="133"/>
      <c r="AS3964" s="124"/>
      <c r="AT3964" s="134"/>
      <c r="AU3964" s="141"/>
    </row>
    <row r="3965" spans="31:47" ht="12">
      <c r="AE3965" s="131"/>
      <c r="AF3965" s="132"/>
      <c r="AG3965" s="133"/>
      <c r="AH3965" s="133"/>
      <c r="AI3965" s="133"/>
      <c r="AJ3965" s="133"/>
      <c r="AK3965" s="133"/>
      <c r="AL3965" s="133"/>
      <c r="AM3965" s="133"/>
      <c r="AN3965" s="133"/>
      <c r="AO3965" s="133"/>
      <c r="AP3965" s="133"/>
      <c r="AQ3965" s="133"/>
      <c r="AR3965" s="133"/>
      <c r="AS3965" s="124"/>
      <c r="AT3965" s="134"/>
      <c r="AU3965" s="141"/>
    </row>
    <row r="3966" spans="31:47" ht="12">
      <c r="AE3966" s="131"/>
      <c r="AF3966" s="132"/>
      <c r="AG3966" s="133"/>
      <c r="AH3966" s="133"/>
      <c r="AI3966" s="133"/>
      <c r="AJ3966" s="133"/>
      <c r="AK3966" s="133"/>
      <c r="AL3966" s="133"/>
      <c r="AM3966" s="133"/>
      <c r="AN3966" s="133"/>
      <c r="AO3966" s="133"/>
      <c r="AP3966" s="133"/>
      <c r="AQ3966" s="133"/>
      <c r="AR3966" s="133"/>
      <c r="AS3966" s="124"/>
      <c r="AT3966" s="134"/>
      <c r="AU3966" s="141"/>
    </row>
    <row r="3967" spans="31:47" ht="12">
      <c r="AE3967" s="131"/>
      <c r="AF3967" s="132"/>
      <c r="AG3967" s="133"/>
      <c r="AH3967" s="133"/>
      <c r="AI3967" s="133"/>
      <c r="AJ3967" s="133"/>
      <c r="AK3967" s="133"/>
      <c r="AL3967" s="133"/>
      <c r="AM3967" s="133"/>
      <c r="AN3967" s="133"/>
      <c r="AO3967" s="133"/>
      <c r="AP3967" s="133"/>
      <c r="AQ3967" s="133"/>
      <c r="AR3967" s="133"/>
      <c r="AS3967" s="124"/>
      <c r="AT3967" s="134"/>
      <c r="AU3967" s="141"/>
    </row>
    <row r="3968" spans="31:47" ht="12">
      <c r="AE3968" s="131"/>
      <c r="AF3968" s="132"/>
      <c r="AG3968" s="133"/>
      <c r="AH3968" s="133"/>
      <c r="AI3968" s="133"/>
      <c r="AJ3968" s="133"/>
      <c r="AK3968" s="133"/>
      <c r="AL3968" s="133"/>
      <c r="AM3968" s="133"/>
      <c r="AN3968" s="133"/>
      <c r="AO3968" s="133"/>
      <c r="AP3968" s="133"/>
      <c r="AQ3968" s="133"/>
      <c r="AR3968" s="133"/>
      <c r="AS3968" s="124"/>
      <c r="AT3968" s="134"/>
      <c r="AU3968" s="141"/>
    </row>
    <row r="3969" spans="31:47" ht="12">
      <c r="AE3969" s="131"/>
      <c r="AF3969" s="132"/>
      <c r="AG3969" s="133"/>
      <c r="AH3969" s="133"/>
      <c r="AI3969" s="133"/>
      <c r="AJ3969" s="133"/>
      <c r="AK3969" s="133"/>
      <c r="AL3969" s="133"/>
      <c r="AM3969" s="133"/>
      <c r="AN3969" s="133"/>
      <c r="AO3969" s="133"/>
      <c r="AP3969" s="133"/>
      <c r="AQ3969" s="133"/>
      <c r="AR3969" s="133"/>
      <c r="AS3969" s="124"/>
      <c r="AT3969" s="134"/>
      <c r="AU3969" s="141"/>
    </row>
    <row r="3970" spans="31:47" ht="12">
      <c r="AE3970" s="131"/>
      <c r="AF3970" s="132"/>
      <c r="AG3970" s="133"/>
      <c r="AH3970" s="133"/>
      <c r="AI3970" s="133"/>
      <c r="AJ3970" s="133"/>
      <c r="AK3970" s="133"/>
      <c r="AL3970" s="133"/>
      <c r="AM3970" s="133"/>
      <c r="AN3970" s="133"/>
      <c r="AO3970" s="133"/>
      <c r="AP3970" s="133"/>
      <c r="AQ3970" s="133"/>
      <c r="AR3970" s="133"/>
      <c r="AS3970" s="124"/>
      <c r="AT3970" s="134"/>
      <c r="AU3970" s="141"/>
    </row>
    <row r="3971" spans="31:47" ht="12">
      <c r="AE3971" s="131"/>
      <c r="AF3971" s="132"/>
      <c r="AG3971" s="133"/>
      <c r="AH3971" s="133"/>
      <c r="AI3971" s="133"/>
      <c r="AJ3971" s="133"/>
      <c r="AK3971" s="133"/>
      <c r="AL3971" s="133"/>
      <c r="AM3971" s="133"/>
      <c r="AN3971" s="133"/>
      <c r="AO3971" s="133"/>
      <c r="AP3971" s="133"/>
      <c r="AQ3971" s="133"/>
      <c r="AR3971" s="133"/>
      <c r="AS3971" s="124"/>
      <c r="AT3971" s="134"/>
      <c r="AU3971" s="141"/>
    </row>
    <row r="3972" spans="31:47" ht="12">
      <c r="AE3972" s="131"/>
      <c r="AF3972" s="132"/>
      <c r="AG3972" s="133"/>
      <c r="AH3972" s="133"/>
      <c r="AI3972" s="133"/>
      <c r="AJ3972" s="133"/>
      <c r="AK3972" s="133"/>
      <c r="AL3972" s="133"/>
      <c r="AM3972" s="133"/>
      <c r="AN3972" s="133"/>
      <c r="AO3972" s="133"/>
      <c r="AP3972" s="133"/>
      <c r="AQ3972" s="133"/>
      <c r="AR3972" s="133"/>
      <c r="AS3972" s="124"/>
      <c r="AT3972" s="134"/>
      <c r="AU3972" s="141"/>
    </row>
    <row r="3973" spans="31:47" ht="12">
      <c r="AE3973" s="131"/>
      <c r="AF3973" s="132"/>
      <c r="AG3973" s="133"/>
      <c r="AH3973" s="133"/>
      <c r="AI3973" s="133"/>
      <c r="AJ3973" s="133"/>
      <c r="AK3973" s="133"/>
      <c r="AL3973" s="133"/>
      <c r="AM3973" s="133"/>
      <c r="AN3973" s="133"/>
      <c r="AO3973" s="133"/>
      <c r="AP3973" s="133"/>
      <c r="AQ3973" s="133"/>
      <c r="AR3973" s="133"/>
      <c r="AS3973" s="124"/>
      <c r="AT3973" s="134"/>
      <c r="AU3973" s="141"/>
    </row>
    <row r="3974" spans="31:47" ht="12">
      <c r="AE3974" s="131"/>
      <c r="AF3974" s="132"/>
      <c r="AG3974" s="133"/>
      <c r="AH3974" s="133"/>
      <c r="AI3974" s="133"/>
      <c r="AJ3974" s="133"/>
      <c r="AK3974" s="133"/>
      <c r="AL3974" s="133"/>
      <c r="AM3974" s="133"/>
      <c r="AN3974" s="133"/>
      <c r="AO3974" s="133"/>
      <c r="AP3974" s="133"/>
      <c r="AQ3974" s="133"/>
      <c r="AR3974" s="133"/>
      <c r="AS3974" s="124"/>
      <c r="AT3974" s="134"/>
      <c r="AU3974" s="141"/>
    </row>
    <row r="3975" spans="31:47" ht="12">
      <c r="AE3975" s="131"/>
      <c r="AF3975" s="132"/>
      <c r="AG3975" s="133"/>
      <c r="AH3975" s="133"/>
      <c r="AI3975" s="133"/>
      <c r="AJ3975" s="133"/>
      <c r="AK3975" s="133"/>
      <c r="AL3975" s="133"/>
      <c r="AM3975" s="133"/>
      <c r="AN3975" s="133"/>
      <c r="AO3975" s="133"/>
      <c r="AP3975" s="133"/>
      <c r="AQ3975" s="133"/>
      <c r="AR3975" s="133"/>
      <c r="AS3975" s="124"/>
      <c r="AT3975" s="134"/>
      <c r="AU3975" s="141"/>
    </row>
    <row r="3976" spans="31:47" ht="12">
      <c r="AE3976" s="131"/>
      <c r="AF3976" s="132"/>
      <c r="AG3976" s="133"/>
      <c r="AH3976" s="133"/>
      <c r="AI3976" s="133"/>
      <c r="AJ3976" s="133"/>
      <c r="AK3976" s="133"/>
      <c r="AL3976" s="133"/>
      <c r="AM3976" s="133"/>
      <c r="AN3976" s="133"/>
      <c r="AO3976" s="133"/>
      <c r="AP3976" s="133"/>
      <c r="AQ3976" s="133"/>
      <c r="AR3976" s="133"/>
      <c r="AS3976" s="124"/>
      <c r="AT3976" s="134"/>
      <c r="AU3976" s="141"/>
    </row>
    <row r="3977" spans="31:47" ht="12">
      <c r="AE3977" s="131"/>
      <c r="AF3977" s="132"/>
      <c r="AG3977" s="133"/>
      <c r="AH3977" s="133"/>
      <c r="AI3977" s="133"/>
      <c r="AJ3977" s="133"/>
      <c r="AK3977" s="133"/>
      <c r="AL3977" s="133"/>
      <c r="AM3977" s="133"/>
      <c r="AN3977" s="133"/>
      <c r="AO3977" s="133"/>
      <c r="AP3977" s="133"/>
      <c r="AQ3977" s="133"/>
      <c r="AR3977" s="133"/>
      <c r="AS3977" s="124"/>
      <c r="AT3977" s="134"/>
      <c r="AU3977" s="141"/>
    </row>
    <row r="3978" spans="31:47" ht="12">
      <c r="AE3978" s="131"/>
      <c r="AF3978" s="132"/>
      <c r="AG3978" s="133"/>
      <c r="AH3978" s="133"/>
      <c r="AI3978" s="133"/>
      <c r="AJ3978" s="133"/>
      <c r="AK3978" s="133"/>
      <c r="AL3978" s="133"/>
      <c r="AM3978" s="133"/>
      <c r="AN3978" s="133"/>
      <c r="AO3978" s="133"/>
      <c r="AP3978" s="133"/>
      <c r="AQ3978" s="133"/>
      <c r="AR3978" s="133"/>
      <c r="AS3978" s="124"/>
      <c r="AT3978" s="134"/>
      <c r="AU3978" s="141"/>
    </row>
    <row r="3979" spans="31:47" ht="12">
      <c r="AE3979" s="131"/>
      <c r="AF3979" s="132"/>
      <c r="AG3979" s="133"/>
      <c r="AH3979" s="133"/>
      <c r="AI3979" s="133"/>
      <c r="AJ3979" s="133"/>
      <c r="AK3979" s="133"/>
      <c r="AL3979" s="133"/>
      <c r="AM3979" s="133"/>
      <c r="AN3979" s="133"/>
      <c r="AO3979" s="133"/>
      <c r="AP3979" s="133"/>
      <c r="AQ3979" s="133"/>
      <c r="AR3979" s="133"/>
      <c r="AS3979" s="124"/>
      <c r="AT3979" s="134"/>
      <c r="AU3979" s="141"/>
    </row>
    <row r="3980" spans="31:47" ht="12">
      <c r="AE3980" s="131"/>
      <c r="AF3980" s="132"/>
      <c r="AG3980" s="133"/>
      <c r="AH3980" s="133"/>
      <c r="AI3980" s="133"/>
      <c r="AJ3980" s="133"/>
      <c r="AK3980" s="133"/>
      <c r="AL3980" s="133"/>
      <c r="AM3980" s="133"/>
      <c r="AN3980" s="133"/>
      <c r="AO3980" s="133"/>
      <c r="AP3980" s="133"/>
      <c r="AQ3980" s="133"/>
      <c r="AR3980" s="133"/>
      <c r="AS3980" s="124"/>
      <c r="AT3980" s="134"/>
      <c r="AU3980" s="141"/>
    </row>
    <row r="3981" spans="31:47" ht="12">
      <c r="AE3981" s="131"/>
      <c r="AF3981" s="132"/>
      <c r="AG3981" s="133"/>
      <c r="AH3981" s="133"/>
      <c r="AI3981" s="133"/>
      <c r="AJ3981" s="133"/>
      <c r="AK3981" s="133"/>
      <c r="AL3981" s="133"/>
      <c r="AM3981" s="133"/>
      <c r="AN3981" s="133"/>
      <c r="AO3981" s="133"/>
      <c r="AP3981" s="133"/>
      <c r="AQ3981" s="133"/>
      <c r="AR3981" s="133"/>
      <c r="AS3981" s="124"/>
      <c r="AT3981" s="134"/>
      <c r="AU3981" s="141"/>
    </row>
    <row r="3982" spans="31:47" ht="12">
      <c r="AE3982" s="131"/>
      <c r="AF3982" s="132"/>
      <c r="AG3982" s="133"/>
      <c r="AH3982" s="133"/>
      <c r="AI3982" s="133"/>
      <c r="AJ3982" s="133"/>
      <c r="AK3982" s="133"/>
      <c r="AL3982" s="133"/>
      <c r="AM3982" s="133"/>
      <c r="AN3982" s="133"/>
      <c r="AO3982" s="133"/>
      <c r="AP3982" s="133"/>
      <c r="AQ3982" s="133"/>
      <c r="AR3982" s="133"/>
      <c r="AS3982" s="124"/>
      <c r="AT3982" s="134"/>
      <c r="AU3982" s="141"/>
    </row>
    <row r="3983" spans="31:47" ht="12">
      <c r="AE3983" s="131"/>
      <c r="AF3983" s="132"/>
      <c r="AG3983" s="133"/>
      <c r="AH3983" s="133"/>
      <c r="AI3983" s="133"/>
      <c r="AJ3983" s="133"/>
      <c r="AK3983" s="133"/>
      <c r="AL3983" s="133"/>
      <c r="AM3983" s="133"/>
      <c r="AN3983" s="133"/>
      <c r="AO3983" s="133"/>
      <c r="AP3983" s="133"/>
      <c r="AQ3983" s="133"/>
      <c r="AR3983" s="133"/>
      <c r="AS3983" s="124"/>
      <c r="AT3983" s="134"/>
      <c r="AU3983" s="141"/>
    </row>
    <row r="3984" spans="31:47" ht="12">
      <c r="AE3984" s="131"/>
      <c r="AF3984" s="132"/>
      <c r="AG3984" s="133"/>
      <c r="AH3984" s="133"/>
      <c r="AI3984" s="133"/>
      <c r="AJ3984" s="133"/>
      <c r="AK3984" s="133"/>
      <c r="AL3984" s="133"/>
      <c r="AM3984" s="133"/>
      <c r="AN3984" s="133"/>
      <c r="AO3984" s="133"/>
      <c r="AP3984" s="133"/>
      <c r="AQ3984" s="133"/>
      <c r="AR3984" s="133"/>
      <c r="AS3984" s="124"/>
      <c r="AT3984" s="134"/>
      <c r="AU3984" s="141"/>
    </row>
    <row r="3985" spans="31:47" ht="12">
      <c r="AE3985" s="131"/>
      <c r="AF3985" s="132"/>
      <c r="AG3985" s="133"/>
      <c r="AH3985" s="133"/>
      <c r="AI3985" s="133"/>
      <c r="AJ3985" s="133"/>
      <c r="AK3985" s="133"/>
      <c r="AL3985" s="133"/>
      <c r="AM3985" s="133"/>
      <c r="AN3985" s="133"/>
      <c r="AO3985" s="133"/>
      <c r="AP3985" s="133"/>
      <c r="AQ3985" s="133"/>
      <c r="AR3985" s="133"/>
      <c r="AS3985" s="124"/>
      <c r="AT3985" s="134"/>
      <c r="AU3985" s="141"/>
    </row>
    <row r="3986" spans="31:47" ht="12">
      <c r="AE3986" s="131"/>
      <c r="AF3986" s="132"/>
      <c r="AG3986" s="133"/>
      <c r="AH3986" s="133"/>
      <c r="AI3986" s="133"/>
      <c r="AJ3986" s="133"/>
      <c r="AK3986" s="133"/>
      <c r="AL3986" s="133"/>
      <c r="AM3986" s="133"/>
      <c r="AN3986" s="133"/>
      <c r="AO3986" s="133"/>
      <c r="AP3986" s="133"/>
      <c r="AQ3986" s="133"/>
      <c r="AR3986" s="133"/>
      <c r="AS3986" s="124"/>
      <c r="AT3986" s="134"/>
      <c r="AU3986" s="141"/>
    </row>
    <row r="3987" spans="31:47" ht="12">
      <c r="AE3987" s="131"/>
      <c r="AF3987" s="132"/>
      <c r="AG3987" s="133"/>
      <c r="AH3987" s="133"/>
      <c r="AI3987" s="133"/>
      <c r="AJ3987" s="133"/>
      <c r="AK3987" s="133"/>
      <c r="AL3987" s="133"/>
      <c r="AM3987" s="133"/>
      <c r="AN3987" s="133"/>
      <c r="AO3987" s="133"/>
      <c r="AP3987" s="133"/>
      <c r="AQ3987" s="133"/>
      <c r="AR3987" s="133"/>
      <c r="AS3987" s="124"/>
      <c r="AT3987" s="134"/>
      <c r="AU3987" s="141"/>
    </row>
    <row r="3988" spans="31:47" ht="12">
      <c r="AE3988" s="131"/>
      <c r="AF3988" s="132"/>
      <c r="AG3988" s="133"/>
      <c r="AH3988" s="133"/>
      <c r="AI3988" s="133"/>
      <c r="AJ3988" s="133"/>
      <c r="AK3988" s="133"/>
      <c r="AL3988" s="133"/>
      <c r="AM3988" s="133"/>
      <c r="AN3988" s="133"/>
      <c r="AO3988" s="133"/>
      <c r="AP3988" s="133"/>
      <c r="AQ3988" s="133"/>
      <c r="AR3988" s="133"/>
      <c r="AS3988" s="124"/>
      <c r="AT3988" s="134"/>
      <c r="AU3988" s="141"/>
    </row>
    <row r="3989" spans="31:47" ht="12">
      <c r="AE3989" s="131"/>
      <c r="AF3989" s="132"/>
      <c r="AG3989" s="133"/>
      <c r="AH3989" s="133"/>
      <c r="AI3989" s="133"/>
      <c r="AJ3989" s="133"/>
      <c r="AK3989" s="133"/>
      <c r="AL3989" s="133"/>
      <c r="AM3989" s="133"/>
      <c r="AN3989" s="133"/>
      <c r="AO3989" s="133"/>
      <c r="AP3989" s="133"/>
      <c r="AQ3989" s="133"/>
      <c r="AR3989" s="133"/>
      <c r="AS3989" s="124"/>
      <c r="AT3989" s="134"/>
      <c r="AU3989" s="141"/>
    </row>
    <row r="3990" spans="31:47" ht="12">
      <c r="AE3990" s="131"/>
      <c r="AF3990" s="132"/>
      <c r="AG3990" s="133"/>
      <c r="AH3990" s="133"/>
      <c r="AI3990" s="133"/>
      <c r="AJ3990" s="133"/>
      <c r="AK3990" s="133"/>
      <c r="AL3990" s="133"/>
      <c r="AM3990" s="133"/>
      <c r="AN3990" s="133"/>
      <c r="AO3990" s="133"/>
      <c r="AP3990" s="133"/>
      <c r="AQ3990" s="133"/>
      <c r="AR3990" s="133"/>
      <c r="AS3990" s="124"/>
      <c r="AT3990" s="134"/>
      <c r="AU3990" s="141"/>
    </row>
    <row r="3991" spans="31:47" ht="12">
      <c r="AE3991" s="131"/>
      <c r="AF3991" s="132"/>
      <c r="AG3991" s="133"/>
      <c r="AH3991" s="133"/>
      <c r="AI3991" s="133"/>
      <c r="AJ3991" s="133"/>
      <c r="AK3991" s="133"/>
      <c r="AL3991" s="133"/>
      <c r="AM3991" s="133"/>
      <c r="AN3991" s="133"/>
      <c r="AO3991" s="133"/>
      <c r="AP3991" s="133"/>
      <c r="AQ3991" s="133"/>
      <c r="AR3991" s="133"/>
      <c r="AS3991" s="124"/>
      <c r="AT3991" s="134"/>
      <c r="AU3991" s="141"/>
    </row>
    <row r="3992" spans="31:47" ht="12">
      <c r="AE3992" s="131"/>
      <c r="AF3992" s="132"/>
      <c r="AG3992" s="133"/>
      <c r="AH3992" s="133"/>
      <c r="AI3992" s="133"/>
      <c r="AJ3992" s="133"/>
      <c r="AK3992" s="133"/>
      <c r="AL3992" s="133"/>
      <c r="AM3992" s="133"/>
      <c r="AN3992" s="133"/>
      <c r="AO3992" s="133"/>
      <c r="AP3992" s="133"/>
      <c r="AQ3992" s="133"/>
      <c r="AR3992" s="133"/>
      <c r="AS3992" s="124"/>
      <c r="AT3992" s="134"/>
      <c r="AU3992" s="141"/>
    </row>
    <row r="3993" spans="31:47" ht="12">
      <c r="AE3993" s="131"/>
      <c r="AF3993" s="132"/>
      <c r="AG3993" s="133"/>
      <c r="AH3993" s="133"/>
      <c r="AI3993" s="133"/>
      <c r="AJ3993" s="133"/>
      <c r="AK3993" s="133"/>
      <c r="AL3993" s="133"/>
      <c r="AM3993" s="133"/>
      <c r="AN3993" s="133"/>
      <c r="AO3993" s="133"/>
      <c r="AP3993" s="133"/>
      <c r="AQ3993" s="133"/>
      <c r="AR3993" s="133"/>
      <c r="AS3993" s="124"/>
      <c r="AT3993" s="134"/>
      <c r="AU3993" s="141"/>
    </row>
    <row r="3994" spans="31:47" ht="12">
      <c r="AE3994" s="131"/>
      <c r="AF3994" s="132"/>
      <c r="AG3994" s="133"/>
      <c r="AH3994" s="133"/>
      <c r="AI3994" s="133"/>
      <c r="AJ3994" s="133"/>
      <c r="AK3994" s="133"/>
      <c r="AL3994" s="133"/>
      <c r="AM3994" s="133"/>
      <c r="AN3994" s="133"/>
      <c r="AO3994" s="133"/>
      <c r="AP3994" s="133"/>
      <c r="AQ3994" s="133"/>
      <c r="AR3994" s="133"/>
      <c r="AS3994" s="124"/>
      <c r="AT3994" s="134"/>
      <c r="AU3994" s="141"/>
    </row>
    <row r="3995" spans="31:47" ht="12">
      <c r="AE3995" s="131"/>
      <c r="AF3995" s="132"/>
      <c r="AG3995" s="133"/>
      <c r="AH3995" s="133"/>
      <c r="AI3995" s="133"/>
      <c r="AJ3995" s="133"/>
      <c r="AK3995" s="133"/>
      <c r="AL3995" s="133"/>
      <c r="AM3995" s="133"/>
      <c r="AN3995" s="133"/>
      <c r="AO3995" s="133"/>
      <c r="AP3995" s="133"/>
      <c r="AQ3995" s="133"/>
      <c r="AR3995" s="133"/>
      <c r="AS3995" s="124"/>
      <c r="AT3995" s="134"/>
      <c r="AU3995" s="141"/>
    </row>
    <row r="3996" spans="31:47" ht="12">
      <c r="AE3996" s="131"/>
      <c r="AF3996" s="132"/>
      <c r="AG3996" s="133"/>
      <c r="AH3996" s="133"/>
      <c r="AI3996" s="133"/>
      <c r="AJ3996" s="133"/>
      <c r="AK3996" s="133"/>
      <c r="AL3996" s="133"/>
      <c r="AM3996" s="133"/>
      <c r="AN3996" s="133"/>
      <c r="AO3996" s="133"/>
      <c r="AP3996" s="133"/>
      <c r="AQ3996" s="133"/>
      <c r="AR3996" s="133"/>
      <c r="AS3996" s="124"/>
      <c r="AT3996" s="134"/>
      <c r="AU3996" s="141"/>
    </row>
    <row r="3997" spans="31:47" ht="12">
      <c r="AE3997" s="131"/>
      <c r="AF3997" s="132"/>
      <c r="AG3997" s="133"/>
      <c r="AH3997" s="133"/>
      <c r="AI3997" s="133"/>
      <c r="AJ3997" s="133"/>
      <c r="AK3997" s="133"/>
      <c r="AL3997" s="133"/>
      <c r="AM3997" s="133"/>
      <c r="AN3997" s="133"/>
      <c r="AO3997" s="133"/>
      <c r="AP3997" s="133"/>
      <c r="AQ3997" s="133"/>
      <c r="AR3997" s="133"/>
      <c r="AS3997" s="124"/>
      <c r="AT3997" s="134"/>
      <c r="AU3997" s="141"/>
    </row>
    <row r="3998" spans="31:47" ht="12">
      <c r="AE3998" s="131"/>
      <c r="AF3998" s="132"/>
      <c r="AG3998" s="133"/>
      <c r="AH3998" s="133"/>
      <c r="AI3998" s="133"/>
      <c r="AJ3998" s="133"/>
      <c r="AK3998" s="133"/>
      <c r="AL3998" s="133"/>
      <c r="AM3998" s="133"/>
      <c r="AN3998" s="133"/>
      <c r="AO3998" s="133"/>
      <c r="AP3998" s="133"/>
      <c r="AQ3998" s="133"/>
      <c r="AR3998" s="133"/>
      <c r="AS3998" s="124"/>
      <c r="AT3998" s="134"/>
      <c r="AU3998" s="141"/>
    </row>
    <row r="3999" spans="31:47" ht="12">
      <c r="AE3999" s="131"/>
      <c r="AF3999" s="132"/>
      <c r="AG3999" s="133"/>
      <c r="AH3999" s="133"/>
      <c r="AI3999" s="133"/>
      <c r="AJ3999" s="133"/>
      <c r="AK3999" s="133"/>
      <c r="AL3999" s="133"/>
      <c r="AM3999" s="133"/>
      <c r="AN3999" s="133"/>
      <c r="AO3999" s="133"/>
      <c r="AP3999" s="133"/>
      <c r="AQ3999" s="133"/>
      <c r="AR3999" s="133"/>
      <c r="AS3999" s="124"/>
      <c r="AT3999" s="134"/>
      <c r="AU3999" s="141"/>
    </row>
    <row r="4000" spans="31:47" ht="12">
      <c r="AE4000" s="131"/>
      <c r="AF4000" s="132"/>
      <c r="AG4000" s="133"/>
      <c r="AH4000" s="133"/>
      <c r="AI4000" s="133"/>
      <c r="AJ4000" s="133"/>
      <c r="AK4000" s="133"/>
      <c r="AL4000" s="133"/>
      <c r="AM4000" s="133"/>
      <c r="AN4000" s="133"/>
      <c r="AO4000" s="133"/>
      <c r="AP4000" s="133"/>
      <c r="AQ4000" s="133"/>
      <c r="AR4000" s="133"/>
      <c r="AS4000" s="124"/>
      <c r="AT4000" s="134"/>
      <c r="AU4000" s="141"/>
    </row>
    <row r="4001" spans="31:47" ht="12">
      <c r="AE4001" s="131"/>
      <c r="AF4001" s="132"/>
      <c r="AG4001" s="133"/>
      <c r="AH4001" s="133"/>
      <c r="AI4001" s="133"/>
      <c r="AJ4001" s="133"/>
      <c r="AK4001" s="133"/>
      <c r="AL4001" s="133"/>
      <c r="AM4001" s="133"/>
      <c r="AN4001" s="133"/>
      <c r="AO4001" s="133"/>
      <c r="AP4001" s="133"/>
      <c r="AQ4001" s="133"/>
      <c r="AR4001" s="133"/>
      <c r="AS4001" s="124"/>
      <c r="AT4001" s="134"/>
      <c r="AU4001" s="141"/>
    </row>
    <row r="4002" spans="31:47" ht="12">
      <c r="AE4002" s="131"/>
      <c r="AF4002" s="132"/>
      <c r="AG4002" s="133"/>
      <c r="AH4002" s="133"/>
      <c r="AI4002" s="133"/>
      <c r="AJ4002" s="133"/>
      <c r="AK4002" s="133"/>
      <c r="AL4002" s="133"/>
      <c r="AM4002" s="133"/>
      <c r="AN4002" s="133"/>
      <c r="AO4002" s="133"/>
      <c r="AP4002" s="133"/>
      <c r="AQ4002" s="133"/>
      <c r="AR4002" s="133"/>
      <c r="AS4002" s="124"/>
      <c r="AT4002" s="134"/>
      <c r="AU4002" s="141"/>
    </row>
    <row r="4003" spans="31:47" ht="12">
      <c r="AE4003" s="131"/>
      <c r="AF4003" s="132"/>
      <c r="AG4003" s="133"/>
      <c r="AH4003" s="133"/>
      <c r="AI4003" s="133"/>
      <c r="AJ4003" s="133"/>
      <c r="AK4003" s="133"/>
      <c r="AL4003" s="133"/>
      <c r="AM4003" s="133"/>
      <c r="AN4003" s="133"/>
      <c r="AO4003" s="133"/>
      <c r="AP4003" s="133"/>
      <c r="AQ4003" s="133"/>
      <c r="AR4003" s="133"/>
      <c r="AS4003" s="124"/>
      <c r="AT4003" s="134"/>
      <c r="AU4003" s="141"/>
    </row>
    <row r="4004" spans="31:47" ht="12">
      <c r="AE4004" s="131"/>
      <c r="AF4004" s="132"/>
      <c r="AG4004" s="133"/>
      <c r="AH4004" s="133"/>
      <c r="AI4004" s="133"/>
      <c r="AJ4004" s="133"/>
      <c r="AK4004" s="133"/>
      <c r="AL4004" s="133"/>
      <c r="AM4004" s="133"/>
      <c r="AN4004" s="133"/>
      <c r="AO4004" s="133"/>
      <c r="AP4004" s="133"/>
      <c r="AQ4004" s="133"/>
      <c r="AR4004" s="133"/>
      <c r="AS4004" s="124"/>
      <c r="AT4004" s="134"/>
      <c r="AU4004" s="141"/>
    </row>
    <row r="4005" spans="31:47" ht="12">
      <c r="AE4005" s="131"/>
      <c r="AF4005" s="132"/>
      <c r="AG4005" s="133"/>
      <c r="AH4005" s="133"/>
      <c r="AI4005" s="133"/>
      <c r="AJ4005" s="133"/>
      <c r="AK4005" s="133"/>
      <c r="AL4005" s="133"/>
      <c r="AM4005" s="133"/>
      <c r="AN4005" s="133"/>
      <c r="AO4005" s="133"/>
      <c r="AP4005" s="133"/>
      <c r="AQ4005" s="133"/>
      <c r="AR4005" s="133"/>
      <c r="AS4005" s="124"/>
      <c r="AT4005" s="134"/>
      <c r="AU4005" s="141"/>
    </row>
    <row r="4006" spans="31:47" ht="12">
      <c r="AE4006" s="131"/>
      <c r="AF4006" s="132"/>
      <c r="AG4006" s="133"/>
      <c r="AH4006" s="133"/>
      <c r="AI4006" s="133"/>
      <c r="AJ4006" s="133"/>
      <c r="AK4006" s="133"/>
      <c r="AL4006" s="133"/>
      <c r="AM4006" s="133"/>
      <c r="AN4006" s="133"/>
      <c r="AO4006" s="133"/>
      <c r="AP4006" s="133"/>
      <c r="AQ4006" s="133"/>
      <c r="AR4006" s="133"/>
      <c r="AS4006" s="124"/>
      <c r="AT4006" s="134"/>
      <c r="AU4006" s="141"/>
    </row>
    <row r="4007" spans="31:47" ht="12">
      <c r="AE4007" s="131"/>
      <c r="AF4007" s="132"/>
      <c r="AG4007" s="133"/>
      <c r="AH4007" s="133"/>
      <c r="AI4007" s="133"/>
      <c r="AJ4007" s="133"/>
      <c r="AK4007" s="133"/>
      <c r="AL4007" s="133"/>
      <c r="AM4007" s="133"/>
      <c r="AN4007" s="133"/>
      <c r="AO4007" s="133"/>
      <c r="AP4007" s="133"/>
      <c r="AQ4007" s="133"/>
      <c r="AR4007" s="133"/>
      <c r="AS4007" s="124"/>
      <c r="AT4007" s="134"/>
      <c r="AU4007" s="141"/>
    </row>
    <row r="4008" spans="31:47" ht="12">
      <c r="AE4008" s="131"/>
      <c r="AF4008" s="132"/>
      <c r="AG4008" s="133"/>
      <c r="AH4008" s="133"/>
      <c r="AI4008" s="133"/>
      <c r="AJ4008" s="133"/>
      <c r="AK4008" s="133"/>
      <c r="AL4008" s="133"/>
      <c r="AM4008" s="133"/>
      <c r="AN4008" s="133"/>
      <c r="AO4008" s="133"/>
      <c r="AP4008" s="133"/>
      <c r="AQ4008" s="133"/>
      <c r="AR4008" s="133"/>
      <c r="AS4008" s="124"/>
      <c r="AT4008" s="134"/>
      <c r="AU4008" s="141"/>
    </row>
    <row r="4009" spans="31:47" ht="12">
      <c r="AE4009" s="131"/>
      <c r="AF4009" s="132"/>
      <c r="AG4009" s="133"/>
      <c r="AH4009" s="133"/>
      <c r="AI4009" s="133"/>
      <c r="AJ4009" s="133"/>
      <c r="AK4009" s="133"/>
      <c r="AL4009" s="133"/>
      <c r="AM4009" s="133"/>
      <c r="AN4009" s="133"/>
      <c r="AO4009" s="133"/>
      <c r="AP4009" s="133"/>
      <c r="AQ4009" s="133"/>
      <c r="AR4009" s="133"/>
      <c r="AS4009" s="124"/>
      <c r="AT4009" s="134"/>
      <c r="AU4009" s="141"/>
    </row>
    <row r="4010" spans="31:47" ht="12">
      <c r="AE4010" s="131"/>
      <c r="AF4010" s="132"/>
      <c r="AG4010" s="133"/>
      <c r="AH4010" s="133"/>
      <c r="AI4010" s="133"/>
      <c r="AJ4010" s="133"/>
      <c r="AK4010" s="133"/>
      <c r="AL4010" s="133"/>
      <c r="AM4010" s="133"/>
      <c r="AN4010" s="133"/>
      <c r="AO4010" s="133"/>
      <c r="AP4010" s="133"/>
      <c r="AQ4010" s="133"/>
      <c r="AR4010" s="133"/>
      <c r="AS4010" s="124"/>
      <c r="AT4010" s="134"/>
      <c r="AU4010" s="141"/>
    </row>
    <row r="4011" spans="31:47" ht="12">
      <c r="AE4011" s="131"/>
      <c r="AF4011" s="132"/>
      <c r="AG4011" s="133"/>
      <c r="AH4011" s="133"/>
      <c r="AI4011" s="133"/>
      <c r="AJ4011" s="133"/>
      <c r="AK4011" s="133"/>
      <c r="AL4011" s="133"/>
      <c r="AM4011" s="133"/>
      <c r="AN4011" s="133"/>
      <c r="AO4011" s="133"/>
      <c r="AP4011" s="133"/>
      <c r="AQ4011" s="133"/>
      <c r="AR4011" s="133"/>
      <c r="AS4011" s="124"/>
      <c r="AT4011" s="134"/>
      <c r="AU4011" s="141"/>
    </row>
    <row r="4012" spans="31:47" ht="12">
      <c r="AE4012" s="131"/>
      <c r="AF4012" s="132"/>
      <c r="AG4012" s="133"/>
      <c r="AH4012" s="133"/>
      <c r="AI4012" s="133"/>
      <c r="AJ4012" s="133"/>
      <c r="AK4012" s="133"/>
      <c r="AL4012" s="133"/>
      <c r="AM4012" s="133"/>
      <c r="AN4012" s="133"/>
      <c r="AO4012" s="133"/>
      <c r="AP4012" s="133"/>
      <c r="AQ4012" s="133"/>
      <c r="AR4012" s="133"/>
      <c r="AS4012" s="124"/>
      <c r="AT4012" s="134"/>
      <c r="AU4012" s="141"/>
    </row>
    <row r="4013" spans="31:47" ht="12">
      <c r="AE4013" s="131"/>
      <c r="AF4013" s="132"/>
      <c r="AG4013" s="133"/>
      <c r="AH4013" s="133"/>
      <c r="AI4013" s="133"/>
      <c r="AJ4013" s="133"/>
      <c r="AK4013" s="133"/>
      <c r="AL4013" s="133"/>
      <c r="AM4013" s="133"/>
      <c r="AN4013" s="133"/>
      <c r="AO4013" s="133"/>
      <c r="AP4013" s="133"/>
      <c r="AQ4013" s="133"/>
      <c r="AR4013" s="133"/>
      <c r="AS4013" s="124"/>
      <c r="AT4013" s="134"/>
      <c r="AU4013" s="141"/>
    </row>
    <row r="4014" spans="31:47" ht="12">
      <c r="AE4014" s="131"/>
      <c r="AF4014" s="132"/>
      <c r="AG4014" s="133"/>
      <c r="AH4014" s="133"/>
      <c r="AI4014" s="133"/>
      <c r="AJ4014" s="133"/>
      <c r="AK4014" s="133"/>
      <c r="AL4014" s="133"/>
      <c r="AM4014" s="133"/>
      <c r="AN4014" s="133"/>
      <c r="AO4014" s="133"/>
      <c r="AP4014" s="133"/>
      <c r="AQ4014" s="133"/>
      <c r="AR4014" s="133"/>
      <c r="AS4014" s="124"/>
      <c r="AT4014" s="134"/>
      <c r="AU4014" s="141"/>
    </row>
    <row r="4015" spans="31:47" ht="12">
      <c r="AE4015" s="131"/>
      <c r="AF4015" s="132"/>
      <c r="AG4015" s="133"/>
      <c r="AH4015" s="133"/>
      <c r="AI4015" s="133"/>
      <c r="AJ4015" s="133"/>
      <c r="AK4015" s="133"/>
      <c r="AL4015" s="133"/>
      <c r="AM4015" s="133"/>
      <c r="AN4015" s="133"/>
      <c r="AO4015" s="133"/>
      <c r="AP4015" s="133"/>
      <c r="AQ4015" s="133"/>
      <c r="AR4015" s="133"/>
      <c r="AS4015" s="124"/>
      <c r="AT4015" s="134"/>
      <c r="AU4015" s="141"/>
    </row>
    <row r="4016" spans="31:47" ht="12">
      <c r="AE4016" s="131"/>
      <c r="AF4016" s="132"/>
      <c r="AG4016" s="133"/>
      <c r="AH4016" s="133"/>
      <c r="AI4016" s="133"/>
      <c r="AJ4016" s="133"/>
      <c r="AK4016" s="133"/>
      <c r="AL4016" s="133"/>
      <c r="AM4016" s="133"/>
      <c r="AN4016" s="133"/>
      <c r="AO4016" s="133"/>
      <c r="AP4016" s="133"/>
      <c r="AQ4016" s="133"/>
      <c r="AR4016" s="133"/>
      <c r="AS4016" s="124"/>
      <c r="AT4016" s="134"/>
      <c r="AU4016" s="141"/>
    </row>
    <row r="4017" spans="31:47" ht="12">
      <c r="AE4017" s="131"/>
      <c r="AF4017" s="132"/>
      <c r="AG4017" s="133"/>
      <c r="AH4017" s="133"/>
      <c r="AI4017" s="133"/>
      <c r="AJ4017" s="133"/>
      <c r="AK4017" s="133"/>
      <c r="AL4017" s="133"/>
      <c r="AM4017" s="133"/>
      <c r="AN4017" s="133"/>
      <c r="AO4017" s="133"/>
      <c r="AP4017" s="133"/>
      <c r="AQ4017" s="133"/>
      <c r="AR4017" s="133"/>
      <c r="AS4017" s="124"/>
      <c r="AT4017" s="134"/>
      <c r="AU4017" s="141"/>
    </row>
    <row r="4018" spans="31:47" ht="12">
      <c r="AE4018" s="131"/>
      <c r="AF4018" s="132"/>
      <c r="AG4018" s="133"/>
      <c r="AH4018" s="133"/>
      <c r="AI4018" s="133"/>
      <c r="AJ4018" s="133"/>
      <c r="AK4018" s="133"/>
      <c r="AL4018" s="133"/>
      <c r="AM4018" s="133"/>
      <c r="AN4018" s="133"/>
      <c r="AO4018" s="133"/>
      <c r="AP4018" s="133"/>
      <c r="AQ4018" s="133"/>
      <c r="AR4018" s="133"/>
      <c r="AS4018" s="124"/>
      <c r="AT4018" s="134"/>
      <c r="AU4018" s="141"/>
    </row>
    <row r="4019" spans="31:47" ht="12">
      <c r="AE4019" s="131"/>
      <c r="AF4019" s="132"/>
      <c r="AG4019" s="133"/>
      <c r="AH4019" s="133"/>
      <c r="AI4019" s="133"/>
      <c r="AJ4019" s="133"/>
      <c r="AK4019" s="133"/>
      <c r="AL4019" s="133"/>
      <c r="AM4019" s="133"/>
      <c r="AN4019" s="133"/>
      <c r="AO4019" s="133"/>
      <c r="AP4019" s="133"/>
      <c r="AQ4019" s="133"/>
      <c r="AR4019" s="133"/>
      <c r="AS4019" s="124"/>
      <c r="AT4019" s="134"/>
      <c r="AU4019" s="141"/>
    </row>
    <row r="4020" spans="31:47" ht="12">
      <c r="AE4020" s="131"/>
      <c r="AF4020" s="132"/>
      <c r="AG4020" s="133"/>
      <c r="AH4020" s="133"/>
      <c r="AI4020" s="133"/>
      <c r="AJ4020" s="133"/>
      <c r="AK4020" s="133"/>
      <c r="AL4020" s="133"/>
      <c r="AM4020" s="133"/>
      <c r="AN4020" s="133"/>
      <c r="AO4020" s="133"/>
      <c r="AP4020" s="133"/>
      <c r="AQ4020" s="133"/>
      <c r="AR4020" s="133"/>
      <c r="AS4020" s="124"/>
      <c r="AT4020" s="134"/>
      <c r="AU4020" s="141"/>
    </row>
    <row r="4021" spans="31:47" ht="12">
      <c r="AE4021" s="131"/>
      <c r="AF4021" s="132"/>
      <c r="AG4021" s="133"/>
      <c r="AH4021" s="133"/>
      <c r="AI4021" s="133"/>
      <c r="AJ4021" s="133"/>
      <c r="AK4021" s="133"/>
      <c r="AL4021" s="133"/>
      <c r="AM4021" s="133"/>
      <c r="AN4021" s="133"/>
      <c r="AO4021" s="133"/>
      <c r="AP4021" s="133"/>
      <c r="AQ4021" s="133"/>
      <c r="AR4021" s="133"/>
      <c r="AS4021" s="124"/>
      <c r="AT4021" s="134"/>
      <c r="AU4021" s="141"/>
    </row>
    <row r="4022" spans="31:47" ht="12">
      <c r="AE4022" s="131"/>
      <c r="AF4022" s="132"/>
      <c r="AG4022" s="133"/>
      <c r="AH4022" s="133"/>
      <c r="AI4022" s="133"/>
      <c r="AJ4022" s="133"/>
      <c r="AK4022" s="133"/>
      <c r="AL4022" s="133"/>
      <c r="AM4022" s="133"/>
      <c r="AN4022" s="133"/>
      <c r="AO4022" s="133"/>
      <c r="AP4022" s="133"/>
      <c r="AQ4022" s="133"/>
      <c r="AR4022" s="133"/>
      <c r="AS4022" s="124"/>
      <c r="AT4022" s="134"/>
      <c r="AU4022" s="141"/>
    </row>
    <row r="4023" spans="31:47" ht="12">
      <c r="AE4023" s="131"/>
      <c r="AF4023" s="132"/>
      <c r="AG4023" s="133"/>
      <c r="AH4023" s="133"/>
      <c r="AI4023" s="133"/>
      <c r="AJ4023" s="133"/>
      <c r="AK4023" s="133"/>
      <c r="AL4023" s="133"/>
      <c r="AM4023" s="133"/>
      <c r="AN4023" s="133"/>
      <c r="AO4023" s="133"/>
      <c r="AP4023" s="133"/>
      <c r="AQ4023" s="133"/>
      <c r="AR4023" s="133"/>
      <c r="AS4023" s="124"/>
      <c r="AT4023" s="134"/>
      <c r="AU4023" s="141"/>
    </row>
    <row r="4024" spans="31:47" ht="12">
      <c r="AE4024" s="131"/>
      <c r="AF4024" s="132"/>
      <c r="AG4024" s="133"/>
      <c r="AH4024" s="133"/>
      <c r="AI4024" s="133"/>
      <c r="AJ4024" s="133"/>
      <c r="AK4024" s="133"/>
      <c r="AL4024" s="133"/>
      <c r="AM4024" s="133"/>
      <c r="AN4024" s="133"/>
      <c r="AO4024" s="133"/>
      <c r="AP4024" s="133"/>
      <c r="AQ4024" s="133"/>
      <c r="AR4024" s="133"/>
      <c r="AS4024" s="124"/>
      <c r="AT4024" s="134"/>
      <c r="AU4024" s="141"/>
    </row>
    <row r="4025" spans="31:47" ht="12">
      <c r="AE4025" s="131"/>
      <c r="AF4025" s="132"/>
      <c r="AG4025" s="133"/>
      <c r="AH4025" s="133"/>
      <c r="AI4025" s="133"/>
      <c r="AJ4025" s="133"/>
      <c r="AK4025" s="133"/>
      <c r="AL4025" s="133"/>
      <c r="AM4025" s="133"/>
      <c r="AN4025" s="133"/>
      <c r="AO4025" s="133"/>
      <c r="AP4025" s="133"/>
      <c r="AQ4025" s="133"/>
      <c r="AR4025" s="133"/>
      <c r="AS4025" s="124"/>
      <c r="AT4025" s="134"/>
      <c r="AU4025" s="141"/>
    </row>
    <row r="4026" spans="31:47" ht="12">
      <c r="AE4026" s="131"/>
      <c r="AF4026" s="132"/>
      <c r="AG4026" s="133"/>
      <c r="AH4026" s="133"/>
      <c r="AI4026" s="133"/>
      <c r="AJ4026" s="133"/>
      <c r="AK4026" s="133"/>
      <c r="AL4026" s="133"/>
      <c r="AM4026" s="133"/>
      <c r="AN4026" s="133"/>
      <c r="AO4026" s="133"/>
      <c r="AP4026" s="133"/>
      <c r="AQ4026" s="133"/>
      <c r="AR4026" s="133"/>
      <c r="AS4026" s="124"/>
      <c r="AT4026" s="134"/>
      <c r="AU4026" s="141"/>
    </row>
    <row r="4027" spans="31:47" ht="12">
      <c r="AE4027" s="131"/>
      <c r="AF4027" s="132"/>
      <c r="AG4027" s="133"/>
      <c r="AH4027" s="133"/>
      <c r="AI4027" s="133"/>
      <c r="AJ4027" s="133"/>
      <c r="AK4027" s="133"/>
      <c r="AL4027" s="133"/>
      <c r="AM4027" s="133"/>
      <c r="AN4027" s="133"/>
      <c r="AO4027" s="133"/>
      <c r="AP4027" s="133"/>
      <c r="AQ4027" s="133"/>
      <c r="AR4027" s="133"/>
      <c r="AS4027" s="124"/>
      <c r="AT4027" s="134"/>
      <c r="AU4027" s="141"/>
    </row>
    <row r="4028" spans="31:47" ht="12">
      <c r="AE4028" s="131"/>
      <c r="AF4028" s="132"/>
      <c r="AG4028" s="133"/>
      <c r="AH4028" s="133"/>
      <c r="AI4028" s="133"/>
      <c r="AJ4028" s="133"/>
      <c r="AK4028" s="133"/>
      <c r="AL4028" s="133"/>
      <c r="AM4028" s="133"/>
      <c r="AN4028" s="133"/>
      <c r="AO4028" s="133"/>
      <c r="AP4028" s="133"/>
      <c r="AQ4028" s="133"/>
      <c r="AR4028" s="133"/>
      <c r="AS4028" s="124"/>
      <c r="AT4028" s="134"/>
      <c r="AU4028" s="141"/>
    </row>
    <row r="4029" spans="31:47" ht="12">
      <c r="AE4029" s="131"/>
      <c r="AF4029" s="132"/>
      <c r="AG4029" s="133"/>
      <c r="AH4029" s="133"/>
      <c r="AI4029" s="133"/>
      <c r="AJ4029" s="133"/>
      <c r="AK4029" s="133"/>
      <c r="AL4029" s="133"/>
      <c r="AM4029" s="133"/>
      <c r="AN4029" s="133"/>
      <c r="AO4029" s="133"/>
      <c r="AP4029" s="133"/>
      <c r="AQ4029" s="133"/>
      <c r="AR4029" s="133"/>
      <c r="AS4029" s="124"/>
      <c r="AT4029" s="134"/>
      <c r="AU4029" s="141"/>
    </row>
    <row r="4030" spans="31:47" ht="12">
      <c r="AE4030" s="131"/>
      <c r="AF4030" s="132"/>
      <c r="AG4030" s="133"/>
      <c r="AH4030" s="133"/>
      <c r="AI4030" s="133"/>
      <c r="AJ4030" s="133"/>
      <c r="AK4030" s="133"/>
      <c r="AL4030" s="133"/>
      <c r="AM4030" s="133"/>
      <c r="AN4030" s="133"/>
      <c r="AO4030" s="133"/>
      <c r="AP4030" s="133"/>
      <c r="AQ4030" s="133"/>
      <c r="AR4030" s="133"/>
      <c r="AS4030" s="124"/>
      <c r="AT4030" s="134"/>
      <c r="AU4030" s="141"/>
    </row>
    <row r="4031" spans="31:47" ht="12">
      <c r="AE4031" s="131"/>
      <c r="AF4031" s="132"/>
      <c r="AG4031" s="133"/>
      <c r="AH4031" s="133"/>
      <c r="AI4031" s="133"/>
      <c r="AJ4031" s="133"/>
      <c r="AK4031" s="133"/>
      <c r="AL4031" s="133"/>
      <c r="AM4031" s="133"/>
      <c r="AN4031" s="133"/>
      <c r="AO4031" s="133"/>
      <c r="AP4031" s="133"/>
      <c r="AQ4031" s="133"/>
      <c r="AR4031" s="133"/>
      <c r="AS4031" s="124"/>
      <c r="AT4031" s="134"/>
      <c r="AU4031" s="141"/>
    </row>
    <row r="4032" spans="31:47" ht="12">
      <c r="AE4032" s="131"/>
      <c r="AF4032" s="132"/>
      <c r="AG4032" s="133"/>
      <c r="AH4032" s="133"/>
      <c r="AI4032" s="133"/>
      <c r="AJ4032" s="133"/>
      <c r="AK4032" s="133"/>
      <c r="AL4032" s="133"/>
      <c r="AM4032" s="133"/>
      <c r="AN4032" s="133"/>
      <c r="AO4032" s="133"/>
      <c r="AP4032" s="133"/>
      <c r="AQ4032" s="133"/>
      <c r="AR4032" s="133"/>
      <c r="AS4032" s="124"/>
      <c r="AT4032" s="134"/>
      <c r="AU4032" s="141"/>
    </row>
    <row r="4033" spans="31:47" ht="12">
      <c r="AE4033" s="131"/>
      <c r="AF4033" s="132"/>
      <c r="AG4033" s="133"/>
      <c r="AH4033" s="133"/>
      <c r="AI4033" s="133"/>
      <c r="AJ4033" s="133"/>
      <c r="AK4033" s="133"/>
      <c r="AL4033" s="133"/>
      <c r="AM4033" s="133"/>
      <c r="AN4033" s="133"/>
      <c r="AO4033" s="133"/>
      <c r="AP4033" s="133"/>
      <c r="AQ4033" s="133"/>
      <c r="AR4033" s="133"/>
      <c r="AS4033" s="124"/>
      <c r="AT4033" s="134"/>
      <c r="AU4033" s="141"/>
    </row>
    <row r="4034" spans="31:47" ht="12">
      <c r="AE4034" s="131"/>
      <c r="AF4034" s="132"/>
      <c r="AG4034" s="133"/>
      <c r="AH4034" s="133"/>
      <c r="AI4034" s="133"/>
      <c r="AJ4034" s="133"/>
      <c r="AK4034" s="133"/>
      <c r="AL4034" s="133"/>
      <c r="AM4034" s="133"/>
      <c r="AN4034" s="133"/>
      <c r="AO4034" s="133"/>
      <c r="AP4034" s="133"/>
      <c r="AQ4034" s="133"/>
      <c r="AR4034" s="133"/>
      <c r="AS4034" s="124"/>
      <c r="AT4034" s="134"/>
      <c r="AU4034" s="141"/>
    </row>
    <row r="4035" spans="31:47" ht="12">
      <c r="AE4035" s="131"/>
      <c r="AF4035" s="132"/>
      <c r="AG4035" s="133"/>
      <c r="AH4035" s="133"/>
      <c r="AI4035" s="133"/>
      <c r="AJ4035" s="133"/>
      <c r="AK4035" s="133"/>
      <c r="AL4035" s="133"/>
      <c r="AM4035" s="133"/>
      <c r="AN4035" s="133"/>
      <c r="AO4035" s="133"/>
      <c r="AP4035" s="133"/>
      <c r="AQ4035" s="133"/>
      <c r="AR4035" s="133"/>
      <c r="AS4035" s="124"/>
      <c r="AT4035" s="134"/>
      <c r="AU4035" s="141"/>
    </row>
    <row r="4036" spans="31:47" ht="12">
      <c r="AE4036" s="131"/>
      <c r="AF4036" s="132"/>
      <c r="AG4036" s="133"/>
      <c r="AH4036" s="133"/>
      <c r="AI4036" s="133"/>
      <c r="AJ4036" s="133"/>
      <c r="AK4036" s="133"/>
      <c r="AL4036" s="133"/>
      <c r="AM4036" s="133"/>
      <c r="AN4036" s="133"/>
      <c r="AO4036" s="133"/>
      <c r="AP4036" s="133"/>
      <c r="AQ4036" s="133"/>
      <c r="AR4036" s="133"/>
      <c r="AS4036" s="124"/>
      <c r="AT4036" s="134"/>
      <c r="AU4036" s="141"/>
    </row>
    <row r="4037" spans="31:47" ht="12">
      <c r="AE4037" s="131"/>
      <c r="AF4037" s="132"/>
      <c r="AG4037" s="133"/>
      <c r="AH4037" s="133"/>
      <c r="AI4037" s="133"/>
      <c r="AJ4037" s="133"/>
      <c r="AK4037" s="133"/>
      <c r="AL4037" s="133"/>
      <c r="AM4037" s="133"/>
      <c r="AN4037" s="133"/>
      <c r="AO4037" s="133"/>
      <c r="AP4037" s="133"/>
      <c r="AQ4037" s="133"/>
      <c r="AR4037" s="133"/>
      <c r="AS4037" s="124"/>
      <c r="AT4037" s="134"/>
      <c r="AU4037" s="141"/>
    </row>
    <row r="4038" spans="31:47" ht="12">
      <c r="AE4038" s="131"/>
      <c r="AF4038" s="132"/>
      <c r="AG4038" s="133"/>
      <c r="AH4038" s="133"/>
      <c r="AI4038" s="133"/>
      <c r="AJ4038" s="133"/>
      <c r="AK4038" s="133"/>
      <c r="AL4038" s="133"/>
      <c r="AM4038" s="133"/>
      <c r="AN4038" s="133"/>
      <c r="AO4038" s="133"/>
      <c r="AP4038" s="133"/>
      <c r="AQ4038" s="133"/>
      <c r="AR4038" s="133"/>
      <c r="AS4038" s="124"/>
      <c r="AT4038" s="134"/>
      <c r="AU4038" s="141"/>
    </row>
    <row r="4039" spans="31:47" ht="12">
      <c r="AE4039" s="131"/>
      <c r="AF4039" s="132"/>
      <c r="AG4039" s="133"/>
      <c r="AH4039" s="133"/>
      <c r="AI4039" s="133"/>
      <c r="AJ4039" s="133"/>
      <c r="AK4039" s="133"/>
      <c r="AL4039" s="133"/>
      <c r="AM4039" s="133"/>
      <c r="AN4039" s="133"/>
      <c r="AO4039" s="133"/>
      <c r="AP4039" s="133"/>
      <c r="AQ4039" s="133"/>
      <c r="AR4039" s="133"/>
      <c r="AS4039" s="124"/>
      <c r="AT4039" s="134"/>
      <c r="AU4039" s="141"/>
    </row>
    <row r="4040" spans="31:47" ht="12">
      <c r="AE4040" s="131"/>
      <c r="AF4040" s="132"/>
      <c r="AG4040" s="133"/>
      <c r="AH4040" s="133"/>
      <c r="AI4040" s="133"/>
      <c r="AJ4040" s="133"/>
      <c r="AK4040" s="133"/>
      <c r="AL4040" s="133"/>
      <c r="AM4040" s="133"/>
      <c r="AN4040" s="133"/>
      <c r="AO4040" s="133"/>
      <c r="AP4040" s="133"/>
      <c r="AQ4040" s="133"/>
      <c r="AR4040" s="133"/>
      <c r="AS4040" s="124"/>
      <c r="AT4040" s="134"/>
      <c r="AU4040" s="141"/>
    </row>
    <row r="4041" spans="31:47" ht="12">
      <c r="AE4041" s="131"/>
      <c r="AF4041" s="132"/>
      <c r="AG4041" s="133"/>
      <c r="AH4041" s="133"/>
      <c r="AI4041" s="133"/>
      <c r="AJ4041" s="133"/>
      <c r="AK4041" s="133"/>
      <c r="AL4041" s="133"/>
      <c r="AM4041" s="133"/>
      <c r="AN4041" s="133"/>
      <c r="AO4041" s="133"/>
      <c r="AP4041" s="133"/>
      <c r="AQ4041" s="133"/>
      <c r="AR4041" s="133"/>
      <c r="AS4041" s="124"/>
      <c r="AT4041" s="134"/>
      <c r="AU4041" s="141"/>
    </row>
    <row r="4042" spans="31:47" ht="12">
      <c r="AE4042" s="131"/>
      <c r="AF4042" s="132"/>
      <c r="AG4042" s="133"/>
      <c r="AH4042" s="133"/>
      <c r="AI4042" s="133"/>
      <c r="AJ4042" s="133"/>
      <c r="AK4042" s="133"/>
      <c r="AL4042" s="133"/>
      <c r="AM4042" s="133"/>
      <c r="AN4042" s="133"/>
      <c r="AO4042" s="133"/>
      <c r="AP4042" s="133"/>
      <c r="AQ4042" s="133"/>
      <c r="AR4042" s="133"/>
      <c r="AS4042" s="124"/>
      <c r="AT4042" s="134"/>
      <c r="AU4042" s="141"/>
    </row>
    <row r="4043" spans="31:47" ht="12">
      <c r="AE4043" s="131"/>
      <c r="AF4043" s="132"/>
      <c r="AG4043" s="133"/>
      <c r="AH4043" s="133"/>
      <c r="AI4043" s="133"/>
      <c r="AJ4043" s="133"/>
      <c r="AK4043" s="133"/>
      <c r="AL4043" s="133"/>
      <c r="AM4043" s="133"/>
      <c r="AN4043" s="133"/>
      <c r="AO4043" s="133"/>
      <c r="AP4043" s="133"/>
      <c r="AQ4043" s="133"/>
      <c r="AR4043" s="133"/>
      <c r="AS4043" s="124"/>
      <c r="AT4043" s="134"/>
      <c r="AU4043" s="141"/>
    </row>
    <row r="4044" spans="31:47" ht="12">
      <c r="AE4044" s="131"/>
      <c r="AF4044" s="132"/>
      <c r="AG4044" s="133"/>
      <c r="AH4044" s="133"/>
      <c r="AI4044" s="133"/>
      <c r="AJ4044" s="133"/>
      <c r="AK4044" s="133"/>
      <c r="AL4044" s="133"/>
      <c r="AM4044" s="133"/>
      <c r="AN4044" s="133"/>
      <c r="AO4044" s="133"/>
      <c r="AP4044" s="133"/>
      <c r="AQ4044" s="133"/>
      <c r="AR4044" s="133"/>
      <c r="AS4044" s="124"/>
      <c r="AT4044" s="134"/>
      <c r="AU4044" s="141"/>
    </row>
    <row r="4045" spans="31:47" ht="12">
      <c r="AE4045" s="131"/>
      <c r="AF4045" s="132"/>
      <c r="AG4045" s="133"/>
      <c r="AH4045" s="133"/>
      <c r="AI4045" s="133"/>
      <c r="AJ4045" s="133"/>
      <c r="AK4045" s="133"/>
      <c r="AL4045" s="133"/>
      <c r="AM4045" s="133"/>
      <c r="AN4045" s="133"/>
      <c r="AO4045" s="133"/>
      <c r="AP4045" s="133"/>
      <c r="AQ4045" s="133"/>
      <c r="AR4045" s="133"/>
      <c r="AS4045" s="124"/>
      <c r="AT4045" s="134"/>
      <c r="AU4045" s="141"/>
    </row>
    <row r="4046" spans="31:47" ht="12">
      <c r="AE4046" s="131"/>
      <c r="AF4046" s="132"/>
      <c r="AG4046" s="133"/>
      <c r="AH4046" s="133"/>
      <c r="AI4046" s="133"/>
      <c r="AJ4046" s="133"/>
      <c r="AK4046" s="133"/>
      <c r="AL4046" s="133"/>
      <c r="AM4046" s="133"/>
      <c r="AN4046" s="133"/>
      <c r="AO4046" s="133"/>
      <c r="AP4046" s="133"/>
      <c r="AQ4046" s="133"/>
      <c r="AR4046" s="133"/>
      <c r="AS4046" s="124"/>
      <c r="AT4046" s="134"/>
      <c r="AU4046" s="141"/>
    </row>
    <row r="4047" spans="31:47" ht="12">
      <c r="AE4047" s="131"/>
      <c r="AF4047" s="132"/>
      <c r="AG4047" s="133"/>
      <c r="AH4047" s="133"/>
      <c r="AI4047" s="133"/>
      <c r="AJ4047" s="133"/>
      <c r="AK4047" s="133"/>
      <c r="AL4047" s="133"/>
      <c r="AM4047" s="133"/>
      <c r="AN4047" s="133"/>
      <c r="AO4047" s="133"/>
      <c r="AP4047" s="133"/>
      <c r="AQ4047" s="133"/>
      <c r="AR4047" s="133"/>
      <c r="AS4047" s="124"/>
      <c r="AT4047" s="134"/>
      <c r="AU4047" s="141"/>
    </row>
    <row r="4048" spans="31:47" ht="12">
      <c r="AE4048" s="131"/>
      <c r="AF4048" s="132"/>
      <c r="AG4048" s="133"/>
      <c r="AH4048" s="133"/>
      <c r="AI4048" s="133"/>
      <c r="AJ4048" s="133"/>
      <c r="AK4048" s="133"/>
      <c r="AL4048" s="133"/>
      <c r="AM4048" s="133"/>
      <c r="AN4048" s="133"/>
      <c r="AO4048" s="133"/>
      <c r="AP4048" s="133"/>
      <c r="AQ4048" s="133"/>
      <c r="AR4048" s="133"/>
      <c r="AS4048" s="124"/>
      <c r="AT4048" s="134"/>
      <c r="AU4048" s="141"/>
    </row>
    <row r="4049" spans="31:47" ht="12">
      <c r="AE4049" s="131"/>
      <c r="AF4049" s="132"/>
      <c r="AG4049" s="133"/>
      <c r="AH4049" s="133"/>
      <c r="AI4049" s="133"/>
      <c r="AJ4049" s="133"/>
      <c r="AK4049" s="133"/>
      <c r="AL4049" s="133"/>
      <c r="AM4049" s="133"/>
      <c r="AN4049" s="133"/>
      <c r="AO4049" s="133"/>
      <c r="AP4049" s="133"/>
      <c r="AQ4049" s="133"/>
      <c r="AR4049" s="133"/>
      <c r="AS4049" s="124"/>
      <c r="AT4049" s="134"/>
      <c r="AU4049" s="141"/>
    </row>
    <row r="4050" spans="31:47" ht="12">
      <c r="AE4050" s="131"/>
      <c r="AF4050" s="132"/>
      <c r="AG4050" s="133"/>
      <c r="AH4050" s="133"/>
      <c r="AI4050" s="133"/>
      <c r="AJ4050" s="133"/>
      <c r="AK4050" s="133"/>
      <c r="AL4050" s="133"/>
      <c r="AM4050" s="133"/>
      <c r="AN4050" s="133"/>
      <c r="AO4050" s="133"/>
      <c r="AP4050" s="133"/>
      <c r="AQ4050" s="133"/>
      <c r="AR4050" s="133"/>
      <c r="AS4050" s="124"/>
      <c r="AT4050" s="134"/>
      <c r="AU4050" s="141"/>
    </row>
    <row r="4051" spans="31:47" ht="12">
      <c r="AE4051" s="131"/>
      <c r="AF4051" s="132"/>
      <c r="AG4051" s="133"/>
      <c r="AH4051" s="133"/>
      <c r="AI4051" s="133"/>
      <c r="AJ4051" s="133"/>
      <c r="AK4051" s="133"/>
      <c r="AL4051" s="133"/>
      <c r="AM4051" s="133"/>
      <c r="AN4051" s="133"/>
      <c r="AO4051" s="133"/>
      <c r="AP4051" s="133"/>
      <c r="AQ4051" s="133"/>
      <c r="AR4051" s="133"/>
      <c r="AS4051" s="124"/>
      <c r="AT4051" s="134"/>
      <c r="AU4051" s="141"/>
    </row>
    <row r="4052" spans="31:47" ht="12">
      <c r="AE4052" s="131"/>
      <c r="AF4052" s="132"/>
      <c r="AG4052" s="133"/>
      <c r="AH4052" s="133"/>
      <c r="AI4052" s="133"/>
      <c r="AJ4052" s="133"/>
      <c r="AK4052" s="133"/>
      <c r="AL4052" s="133"/>
      <c r="AM4052" s="133"/>
      <c r="AN4052" s="133"/>
      <c r="AO4052" s="133"/>
      <c r="AP4052" s="133"/>
      <c r="AQ4052" s="133"/>
      <c r="AR4052" s="133"/>
      <c r="AS4052" s="124"/>
      <c r="AT4052" s="134"/>
      <c r="AU4052" s="141"/>
    </row>
    <row r="4053" spans="31:47" ht="12">
      <c r="AE4053" s="131"/>
      <c r="AF4053" s="132"/>
      <c r="AG4053" s="133"/>
      <c r="AH4053" s="133"/>
      <c r="AI4053" s="133"/>
      <c r="AJ4053" s="133"/>
      <c r="AK4053" s="133"/>
      <c r="AL4053" s="133"/>
      <c r="AM4053" s="133"/>
      <c r="AN4053" s="133"/>
      <c r="AO4053" s="133"/>
      <c r="AP4053" s="133"/>
      <c r="AQ4053" s="133"/>
      <c r="AR4053" s="133"/>
      <c r="AS4053" s="124"/>
      <c r="AT4053" s="134"/>
      <c r="AU4053" s="141"/>
    </row>
    <row r="4054" spans="31:47" ht="12">
      <c r="AE4054" s="131"/>
      <c r="AF4054" s="132"/>
      <c r="AG4054" s="133"/>
      <c r="AH4054" s="133"/>
      <c r="AI4054" s="133"/>
      <c r="AJ4054" s="133"/>
      <c r="AK4054" s="133"/>
      <c r="AL4054" s="133"/>
      <c r="AM4054" s="133"/>
      <c r="AN4054" s="133"/>
      <c r="AO4054" s="133"/>
      <c r="AP4054" s="133"/>
      <c r="AQ4054" s="133"/>
      <c r="AR4054" s="133"/>
      <c r="AS4054" s="124"/>
      <c r="AT4054" s="134"/>
      <c r="AU4054" s="141"/>
    </row>
    <row r="4055" spans="31:47" ht="12">
      <c r="AE4055" s="131"/>
      <c r="AF4055" s="132"/>
      <c r="AG4055" s="133"/>
      <c r="AH4055" s="133"/>
      <c r="AI4055" s="133"/>
      <c r="AJ4055" s="133"/>
      <c r="AK4055" s="133"/>
      <c r="AL4055" s="133"/>
      <c r="AM4055" s="133"/>
      <c r="AN4055" s="133"/>
      <c r="AO4055" s="133"/>
      <c r="AP4055" s="133"/>
      <c r="AQ4055" s="133"/>
      <c r="AR4055" s="133"/>
      <c r="AS4055" s="124"/>
      <c r="AT4055" s="134"/>
      <c r="AU4055" s="141"/>
    </row>
    <row r="4056" spans="31:47" ht="12">
      <c r="AE4056" s="131"/>
      <c r="AF4056" s="132"/>
      <c r="AG4056" s="133"/>
      <c r="AH4056" s="133"/>
      <c r="AI4056" s="133"/>
      <c r="AJ4056" s="133"/>
      <c r="AK4056" s="133"/>
      <c r="AL4056" s="133"/>
      <c r="AM4056" s="133"/>
      <c r="AN4056" s="133"/>
      <c r="AO4056" s="133"/>
      <c r="AP4056" s="133"/>
      <c r="AQ4056" s="133"/>
      <c r="AR4056" s="133"/>
      <c r="AS4056" s="124"/>
      <c r="AT4056" s="134"/>
      <c r="AU4056" s="141"/>
    </row>
    <row r="4057" spans="31:47" ht="12">
      <c r="AE4057" s="131"/>
      <c r="AF4057" s="132"/>
      <c r="AG4057" s="133"/>
      <c r="AH4057" s="133"/>
      <c r="AI4057" s="133"/>
      <c r="AJ4057" s="133"/>
      <c r="AK4057" s="133"/>
      <c r="AL4057" s="133"/>
      <c r="AM4057" s="133"/>
      <c r="AN4057" s="133"/>
      <c r="AO4057" s="133"/>
      <c r="AP4057" s="133"/>
      <c r="AQ4057" s="133"/>
      <c r="AR4057" s="133"/>
      <c r="AS4057" s="124"/>
      <c r="AT4057" s="134"/>
      <c r="AU4057" s="141"/>
    </row>
    <row r="4058" spans="31:47" ht="12">
      <c r="AE4058" s="131"/>
      <c r="AF4058" s="132"/>
      <c r="AG4058" s="133"/>
      <c r="AH4058" s="133"/>
      <c r="AI4058" s="133"/>
      <c r="AJ4058" s="133"/>
      <c r="AK4058" s="133"/>
      <c r="AL4058" s="133"/>
      <c r="AM4058" s="133"/>
      <c r="AN4058" s="133"/>
      <c r="AO4058" s="133"/>
      <c r="AP4058" s="133"/>
      <c r="AQ4058" s="133"/>
      <c r="AR4058" s="133"/>
      <c r="AS4058" s="124"/>
      <c r="AT4058" s="134"/>
      <c r="AU4058" s="141"/>
    </row>
    <row r="4059" spans="31:47" ht="12">
      <c r="AE4059" s="131"/>
      <c r="AF4059" s="132"/>
      <c r="AG4059" s="133"/>
      <c r="AH4059" s="133"/>
      <c r="AI4059" s="133"/>
      <c r="AJ4059" s="133"/>
      <c r="AK4059" s="133"/>
      <c r="AL4059" s="133"/>
      <c r="AM4059" s="133"/>
      <c r="AN4059" s="133"/>
      <c r="AO4059" s="133"/>
      <c r="AP4059" s="133"/>
      <c r="AQ4059" s="133"/>
      <c r="AR4059" s="133"/>
      <c r="AS4059" s="124"/>
      <c r="AT4059" s="134"/>
      <c r="AU4059" s="141"/>
    </row>
    <row r="4060" spans="31:47" ht="12">
      <c r="AE4060" s="131"/>
      <c r="AF4060" s="132"/>
      <c r="AG4060" s="133"/>
      <c r="AH4060" s="133"/>
      <c r="AI4060" s="133"/>
      <c r="AJ4060" s="133"/>
      <c r="AK4060" s="133"/>
      <c r="AL4060" s="133"/>
      <c r="AM4060" s="133"/>
      <c r="AN4060" s="133"/>
      <c r="AO4060" s="133"/>
      <c r="AP4060" s="133"/>
      <c r="AQ4060" s="133"/>
      <c r="AR4060" s="133"/>
      <c r="AS4060" s="124"/>
      <c r="AT4060" s="134"/>
      <c r="AU4060" s="141"/>
    </row>
    <row r="4061" spans="31:47" ht="12">
      <c r="AE4061" s="131"/>
      <c r="AF4061" s="132"/>
      <c r="AG4061" s="133"/>
      <c r="AH4061" s="133"/>
      <c r="AI4061" s="133"/>
      <c r="AJ4061" s="133"/>
      <c r="AK4061" s="133"/>
      <c r="AL4061" s="133"/>
      <c r="AM4061" s="133"/>
      <c r="AN4061" s="133"/>
      <c r="AO4061" s="133"/>
      <c r="AP4061" s="133"/>
      <c r="AQ4061" s="133"/>
      <c r="AR4061" s="133"/>
      <c r="AS4061" s="124"/>
      <c r="AT4061" s="134"/>
      <c r="AU4061" s="141"/>
    </row>
    <row r="4062" spans="31:47" ht="12">
      <c r="AE4062" s="131"/>
      <c r="AF4062" s="132"/>
      <c r="AG4062" s="133"/>
      <c r="AH4062" s="133"/>
      <c r="AI4062" s="133"/>
      <c r="AJ4062" s="133"/>
      <c r="AK4062" s="133"/>
      <c r="AL4062" s="133"/>
      <c r="AM4062" s="133"/>
      <c r="AN4062" s="133"/>
      <c r="AO4062" s="133"/>
      <c r="AP4062" s="133"/>
      <c r="AQ4062" s="133"/>
      <c r="AR4062" s="133"/>
      <c r="AS4062" s="124"/>
      <c r="AT4062" s="134"/>
      <c r="AU4062" s="141"/>
    </row>
    <row r="4063" spans="31:47" ht="12">
      <c r="AE4063" s="131"/>
      <c r="AF4063" s="132"/>
      <c r="AG4063" s="133"/>
      <c r="AH4063" s="133"/>
      <c r="AI4063" s="133"/>
      <c r="AJ4063" s="133"/>
      <c r="AK4063" s="133"/>
      <c r="AL4063" s="133"/>
      <c r="AM4063" s="133"/>
      <c r="AN4063" s="133"/>
      <c r="AO4063" s="133"/>
      <c r="AP4063" s="133"/>
      <c r="AQ4063" s="133"/>
      <c r="AR4063" s="133"/>
      <c r="AS4063" s="124"/>
      <c r="AT4063" s="134"/>
      <c r="AU4063" s="141"/>
    </row>
    <row r="4064" spans="31:47" ht="12">
      <c r="AE4064" s="131"/>
      <c r="AF4064" s="132"/>
      <c r="AG4064" s="133"/>
      <c r="AH4064" s="133"/>
      <c r="AI4064" s="133"/>
      <c r="AJ4064" s="133"/>
      <c r="AK4064" s="133"/>
      <c r="AL4064" s="133"/>
      <c r="AM4064" s="133"/>
      <c r="AN4064" s="133"/>
      <c r="AO4064" s="133"/>
      <c r="AP4064" s="133"/>
      <c r="AQ4064" s="133"/>
      <c r="AR4064" s="133"/>
      <c r="AS4064" s="124"/>
      <c r="AT4064" s="134"/>
      <c r="AU4064" s="141"/>
    </row>
    <row r="4065" spans="31:47" ht="12">
      <c r="AE4065" s="131"/>
      <c r="AF4065" s="132"/>
      <c r="AG4065" s="133"/>
      <c r="AH4065" s="133"/>
      <c r="AI4065" s="133"/>
      <c r="AJ4065" s="133"/>
      <c r="AK4065" s="133"/>
      <c r="AL4065" s="133"/>
      <c r="AM4065" s="133"/>
      <c r="AN4065" s="133"/>
      <c r="AO4065" s="133"/>
      <c r="AP4065" s="133"/>
      <c r="AQ4065" s="133"/>
      <c r="AR4065" s="133"/>
      <c r="AS4065" s="124"/>
      <c r="AT4065" s="134"/>
      <c r="AU4065" s="141"/>
    </row>
    <row r="4066" spans="31:47" ht="12">
      <c r="AE4066" s="131"/>
      <c r="AF4066" s="132"/>
      <c r="AG4066" s="133"/>
      <c r="AH4066" s="133"/>
      <c r="AI4066" s="133"/>
      <c r="AJ4066" s="133"/>
      <c r="AK4066" s="133"/>
      <c r="AL4066" s="133"/>
      <c r="AM4066" s="133"/>
      <c r="AN4066" s="133"/>
      <c r="AO4066" s="133"/>
      <c r="AP4066" s="133"/>
      <c r="AQ4066" s="133"/>
      <c r="AR4066" s="133"/>
      <c r="AS4066" s="124"/>
      <c r="AT4066" s="134"/>
      <c r="AU4066" s="141"/>
    </row>
    <row r="4067" spans="31:47" ht="12">
      <c r="AE4067" s="131"/>
      <c r="AF4067" s="132"/>
      <c r="AG4067" s="133"/>
      <c r="AH4067" s="133"/>
      <c r="AI4067" s="133"/>
      <c r="AJ4067" s="133"/>
      <c r="AK4067" s="133"/>
      <c r="AL4067" s="133"/>
      <c r="AM4067" s="133"/>
      <c r="AN4067" s="133"/>
      <c r="AO4067" s="133"/>
      <c r="AP4067" s="133"/>
      <c r="AQ4067" s="133"/>
      <c r="AR4067" s="133"/>
      <c r="AS4067" s="124"/>
      <c r="AT4067" s="134"/>
      <c r="AU4067" s="141"/>
    </row>
    <row r="4068" spans="31:47" ht="12">
      <c r="AE4068" s="131"/>
      <c r="AF4068" s="132"/>
      <c r="AG4068" s="133"/>
      <c r="AH4068" s="133"/>
      <c r="AI4068" s="133"/>
      <c r="AJ4068" s="133"/>
      <c r="AK4068" s="133"/>
      <c r="AL4068" s="133"/>
      <c r="AM4068" s="133"/>
      <c r="AN4068" s="133"/>
      <c r="AO4068" s="133"/>
      <c r="AP4068" s="133"/>
      <c r="AQ4068" s="133"/>
      <c r="AR4068" s="133"/>
      <c r="AS4068" s="124"/>
      <c r="AT4068" s="134"/>
      <c r="AU4068" s="141"/>
    </row>
    <row r="4069" spans="31:47" ht="12">
      <c r="AE4069" s="131"/>
      <c r="AF4069" s="132"/>
      <c r="AG4069" s="133"/>
      <c r="AH4069" s="133"/>
      <c r="AI4069" s="133"/>
      <c r="AJ4069" s="133"/>
      <c r="AK4069" s="133"/>
      <c r="AL4069" s="133"/>
      <c r="AM4069" s="133"/>
      <c r="AN4069" s="133"/>
      <c r="AO4069" s="133"/>
      <c r="AP4069" s="133"/>
      <c r="AQ4069" s="133"/>
      <c r="AR4069" s="133"/>
      <c r="AS4069" s="124"/>
      <c r="AT4069" s="134"/>
      <c r="AU4069" s="141"/>
    </row>
    <row r="4070" spans="31:47" ht="12">
      <c r="AE4070" s="131"/>
      <c r="AF4070" s="132"/>
      <c r="AG4070" s="133"/>
      <c r="AH4070" s="133"/>
      <c r="AI4070" s="133"/>
      <c r="AJ4070" s="133"/>
      <c r="AK4070" s="133"/>
      <c r="AL4070" s="133"/>
      <c r="AM4070" s="133"/>
      <c r="AN4070" s="133"/>
      <c r="AO4070" s="133"/>
      <c r="AP4070" s="133"/>
      <c r="AQ4070" s="133"/>
      <c r="AR4070" s="133"/>
      <c r="AS4070" s="124"/>
      <c r="AT4070" s="134"/>
      <c r="AU4070" s="141"/>
    </row>
    <row r="4071" spans="31:47" ht="12">
      <c r="AE4071" s="131"/>
      <c r="AF4071" s="132"/>
      <c r="AG4071" s="133"/>
      <c r="AH4071" s="133"/>
      <c r="AI4071" s="133"/>
      <c r="AJ4071" s="133"/>
      <c r="AK4071" s="133"/>
      <c r="AL4071" s="133"/>
      <c r="AM4071" s="133"/>
      <c r="AN4071" s="133"/>
      <c r="AO4071" s="133"/>
      <c r="AP4071" s="133"/>
      <c r="AQ4071" s="133"/>
      <c r="AR4071" s="133"/>
      <c r="AS4071" s="124"/>
      <c r="AT4071" s="134"/>
      <c r="AU4071" s="141"/>
    </row>
    <row r="4072" spans="31:47" ht="12">
      <c r="AE4072" s="131"/>
      <c r="AF4072" s="132"/>
      <c r="AG4072" s="133"/>
      <c r="AH4072" s="133"/>
      <c r="AI4072" s="133"/>
      <c r="AJ4072" s="133"/>
      <c r="AK4072" s="133"/>
      <c r="AL4072" s="133"/>
      <c r="AM4072" s="133"/>
      <c r="AN4072" s="133"/>
      <c r="AO4072" s="133"/>
      <c r="AP4072" s="133"/>
      <c r="AQ4072" s="133"/>
      <c r="AR4072" s="133"/>
      <c r="AS4072" s="124"/>
      <c r="AT4072" s="134"/>
      <c r="AU4072" s="141"/>
    </row>
    <row r="4073" spans="31:47" ht="12">
      <c r="AE4073" s="131"/>
      <c r="AF4073" s="132"/>
      <c r="AG4073" s="133"/>
      <c r="AH4073" s="133"/>
      <c r="AI4073" s="133"/>
      <c r="AJ4073" s="133"/>
      <c r="AK4073" s="133"/>
      <c r="AL4073" s="133"/>
      <c r="AM4073" s="133"/>
      <c r="AN4073" s="133"/>
      <c r="AO4073" s="133"/>
      <c r="AP4073" s="133"/>
      <c r="AQ4073" s="133"/>
      <c r="AR4073" s="133"/>
      <c r="AS4073" s="124"/>
      <c r="AT4073" s="134"/>
      <c r="AU4073" s="141"/>
    </row>
    <row r="4074" spans="31:47" ht="12">
      <c r="AE4074" s="131"/>
      <c r="AF4074" s="132"/>
      <c r="AG4074" s="133"/>
      <c r="AH4074" s="133"/>
      <c r="AI4074" s="133"/>
      <c r="AJ4074" s="133"/>
      <c r="AK4074" s="133"/>
      <c r="AL4074" s="133"/>
      <c r="AM4074" s="133"/>
      <c r="AN4074" s="133"/>
      <c r="AO4074" s="133"/>
      <c r="AP4074" s="133"/>
      <c r="AQ4074" s="133"/>
      <c r="AR4074" s="133"/>
      <c r="AS4074" s="124"/>
      <c r="AT4074" s="134"/>
      <c r="AU4074" s="141"/>
    </row>
    <row r="4075" spans="31:47" ht="12">
      <c r="AE4075" s="131"/>
      <c r="AF4075" s="132"/>
      <c r="AG4075" s="133"/>
      <c r="AH4075" s="133"/>
      <c r="AI4075" s="133"/>
      <c r="AJ4075" s="133"/>
      <c r="AK4075" s="133"/>
      <c r="AL4075" s="133"/>
      <c r="AM4075" s="133"/>
      <c r="AN4075" s="133"/>
      <c r="AO4075" s="133"/>
      <c r="AP4075" s="133"/>
      <c r="AQ4075" s="133"/>
      <c r="AR4075" s="133"/>
      <c r="AS4075" s="124"/>
      <c r="AT4075" s="134"/>
      <c r="AU4075" s="141"/>
    </row>
    <row r="4076" spans="31:47" ht="12">
      <c r="AE4076" s="131"/>
      <c r="AF4076" s="132"/>
      <c r="AG4076" s="133"/>
      <c r="AH4076" s="133"/>
      <c r="AI4076" s="133"/>
      <c r="AJ4076" s="133"/>
      <c r="AK4076" s="133"/>
      <c r="AL4076" s="133"/>
      <c r="AM4076" s="133"/>
      <c r="AN4076" s="133"/>
      <c r="AO4076" s="133"/>
      <c r="AP4076" s="133"/>
      <c r="AQ4076" s="133"/>
      <c r="AR4076" s="133"/>
      <c r="AS4076" s="124"/>
      <c r="AT4076" s="134"/>
      <c r="AU4076" s="141"/>
    </row>
    <row r="4077" spans="31:47" ht="12">
      <c r="AE4077" s="131"/>
      <c r="AF4077" s="132"/>
      <c r="AG4077" s="133"/>
      <c r="AH4077" s="133"/>
      <c r="AI4077" s="133"/>
      <c r="AJ4077" s="133"/>
      <c r="AK4077" s="133"/>
      <c r="AL4077" s="133"/>
      <c r="AM4077" s="133"/>
      <c r="AN4077" s="133"/>
      <c r="AO4077" s="133"/>
      <c r="AP4077" s="133"/>
      <c r="AQ4077" s="133"/>
      <c r="AR4077" s="133"/>
      <c r="AS4077" s="124"/>
      <c r="AT4077" s="134"/>
      <c r="AU4077" s="141"/>
    </row>
    <row r="4078" spans="31:47" ht="12">
      <c r="AE4078" s="131"/>
      <c r="AF4078" s="132"/>
      <c r="AG4078" s="133"/>
      <c r="AH4078" s="133"/>
      <c r="AI4078" s="133"/>
      <c r="AJ4078" s="133"/>
      <c r="AK4078" s="133"/>
      <c r="AL4078" s="133"/>
      <c r="AM4078" s="133"/>
      <c r="AN4078" s="133"/>
      <c r="AO4078" s="133"/>
      <c r="AP4078" s="133"/>
      <c r="AQ4078" s="133"/>
      <c r="AR4078" s="133"/>
      <c r="AS4078" s="124"/>
      <c r="AT4078" s="134"/>
      <c r="AU4078" s="141"/>
    </row>
    <row r="4079" spans="31:47" ht="12">
      <c r="AE4079" s="131"/>
      <c r="AF4079" s="132"/>
      <c r="AG4079" s="133"/>
      <c r="AH4079" s="133"/>
      <c r="AI4079" s="133"/>
      <c r="AJ4079" s="133"/>
      <c r="AK4079" s="133"/>
      <c r="AL4079" s="133"/>
      <c r="AM4079" s="133"/>
      <c r="AN4079" s="133"/>
      <c r="AO4079" s="133"/>
      <c r="AP4079" s="133"/>
      <c r="AQ4079" s="133"/>
      <c r="AR4079" s="133"/>
      <c r="AS4079" s="124"/>
      <c r="AT4079" s="134"/>
      <c r="AU4079" s="141"/>
    </row>
    <row r="4080" spans="31:47" ht="12">
      <c r="AE4080" s="131"/>
      <c r="AF4080" s="132"/>
      <c r="AG4080" s="133"/>
      <c r="AH4080" s="133"/>
      <c r="AI4080" s="133"/>
      <c r="AJ4080" s="133"/>
      <c r="AK4080" s="133"/>
      <c r="AL4080" s="133"/>
      <c r="AM4080" s="133"/>
      <c r="AN4080" s="133"/>
      <c r="AO4080" s="133"/>
      <c r="AP4080" s="133"/>
      <c r="AQ4080" s="133"/>
      <c r="AR4080" s="133"/>
      <c r="AS4080" s="124"/>
      <c r="AT4080" s="134"/>
      <c r="AU4080" s="141"/>
    </row>
    <row r="4081" spans="31:47" ht="12">
      <c r="AE4081" s="131"/>
      <c r="AF4081" s="132"/>
      <c r="AG4081" s="133"/>
      <c r="AH4081" s="133"/>
      <c r="AI4081" s="133"/>
      <c r="AJ4081" s="133"/>
      <c r="AK4081" s="133"/>
      <c r="AL4081" s="133"/>
      <c r="AM4081" s="133"/>
      <c r="AN4081" s="133"/>
      <c r="AO4081" s="133"/>
      <c r="AP4081" s="133"/>
      <c r="AQ4081" s="133"/>
      <c r="AR4081" s="133"/>
      <c r="AS4081" s="124"/>
      <c r="AT4081" s="134"/>
      <c r="AU4081" s="141"/>
    </row>
    <row r="4082" spans="31:47" ht="12">
      <c r="AE4082" s="131"/>
      <c r="AF4082" s="132"/>
      <c r="AG4082" s="133"/>
      <c r="AH4082" s="133"/>
      <c r="AI4082" s="133"/>
      <c r="AJ4082" s="133"/>
      <c r="AK4082" s="133"/>
      <c r="AL4082" s="133"/>
      <c r="AM4082" s="133"/>
      <c r="AN4082" s="133"/>
      <c r="AO4082" s="133"/>
      <c r="AP4082" s="133"/>
      <c r="AQ4082" s="133"/>
      <c r="AR4082" s="133"/>
      <c r="AS4082" s="124"/>
      <c r="AT4082" s="134"/>
      <c r="AU4082" s="141"/>
    </row>
    <row r="4083" spans="31:47" ht="12">
      <c r="AE4083" s="131"/>
      <c r="AF4083" s="132"/>
      <c r="AG4083" s="133"/>
      <c r="AH4083" s="133"/>
      <c r="AI4083" s="133"/>
      <c r="AJ4083" s="133"/>
      <c r="AK4083" s="133"/>
      <c r="AL4083" s="133"/>
      <c r="AM4083" s="133"/>
      <c r="AN4083" s="133"/>
      <c r="AO4083" s="133"/>
      <c r="AP4083" s="133"/>
      <c r="AQ4083" s="133"/>
      <c r="AR4083" s="133"/>
      <c r="AS4083" s="124"/>
      <c r="AT4083" s="134"/>
      <c r="AU4083" s="141"/>
    </row>
    <row r="4084" spans="31:47" ht="12">
      <c r="AE4084" s="131"/>
      <c r="AF4084" s="132"/>
      <c r="AG4084" s="133"/>
      <c r="AH4084" s="133"/>
      <c r="AI4084" s="133"/>
      <c r="AJ4084" s="133"/>
      <c r="AK4084" s="133"/>
      <c r="AL4084" s="133"/>
      <c r="AM4084" s="133"/>
      <c r="AN4084" s="133"/>
      <c r="AO4084" s="133"/>
      <c r="AP4084" s="133"/>
      <c r="AQ4084" s="133"/>
      <c r="AR4084" s="133"/>
      <c r="AS4084" s="124"/>
      <c r="AT4084" s="134"/>
      <c r="AU4084" s="141"/>
    </row>
    <row r="4085" spans="31:47" ht="12">
      <c r="AE4085" s="131"/>
      <c r="AF4085" s="132"/>
      <c r="AG4085" s="133"/>
      <c r="AH4085" s="133"/>
      <c r="AI4085" s="133"/>
      <c r="AJ4085" s="133"/>
      <c r="AK4085" s="133"/>
      <c r="AL4085" s="133"/>
      <c r="AM4085" s="133"/>
      <c r="AN4085" s="133"/>
      <c r="AO4085" s="133"/>
      <c r="AP4085" s="133"/>
      <c r="AQ4085" s="133"/>
      <c r="AR4085" s="133"/>
      <c r="AS4085" s="124"/>
      <c r="AT4085" s="134"/>
      <c r="AU4085" s="141"/>
    </row>
    <row r="4086" spans="31:47" ht="12">
      <c r="AE4086" s="131"/>
      <c r="AF4086" s="132"/>
      <c r="AG4086" s="133"/>
      <c r="AH4086" s="133"/>
      <c r="AI4086" s="133"/>
      <c r="AJ4086" s="133"/>
      <c r="AK4086" s="133"/>
      <c r="AL4086" s="133"/>
      <c r="AM4086" s="133"/>
      <c r="AN4086" s="133"/>
      <c r="AO4086" s="133"/>
      <c r="AP4086" s="133"/>
      <c r="AQ4086" s="133"/>
      <c r="AR4086" s="133"/>
      <c r="AS4086" s="124"/>
      <c r="AT4086" s="134"/>
      <c r="AU4086" s="141"/>
    </row>
    <row r="4087" spans="31:47" ht="12">
      <c r="AE4087" s="131"/>
      <c r="AF4087" s="132"/>
      <c r="AG4087" s="133"/>
      <c r="AH4087" s="133"/>
      <c r="AI4087" s="133"/>
      <c r="AJ4087" s="133"/>
      <c r="AK4087" s="133"/>
      <c r="AL4087" s="133"/>
      <c r="AM4087" s="133"/>
      <c r="AN4087" s="133"/>
      <c r="AO4087" s="133"/>
      <c r="AP4087" s="133"/>
      <c r="AQ4087" s="133"/>
      <c r="AR4087" s="133"/>
      <c r="AS4087" s="124"/>
      <c r="AT4087" s="134"/>
      <c r="AU4087" s="141"/>
    </row>
    <row r="4088" spans="31:47" ht="12">
      <c r="AE4088" s="131"/>
      <c r="AF4088" s="132"/>
      <c r="AG4088" s="133"/>
      <c r="AH4088" s="133"/>
      <c r="AI4088" s="133"/>
      <c r="AJ4088" s="133"/>
      <c r="AK4088" s="133"/>
      <c r="AL4088" s="133"/>
      <c r="AM4088" s="133"/>
      <c r="AN4088" s="133"/>
      <c r="AO4088" s="133"/>
      <c r="AP4088" s="133"/>
      <c r="AQ4088" s="133"/>
      <c r="AR4088" s="133"/>
      <c r="AS4088" s="124"/>
      <c r="AT4088" s="134"/>
      <c r="AU4088" s="141"/>
    </row>
    <row r="4089" spans="31:47" ht="12">
      <c r="AE4089" s="131"/>
      <c r="AF4089" s="132"/>
      <c r="AG4089" s="133"/>
      <c r="AH4089" s="133"/>
      <c r="AI4089" s="133"/>
      <c r="AJ4089" s="133"/>
      <c r="AK4089" s="133"/>
      <c r="AL4089" s="133"/>
      <c r="AM4089" s="133"/>
      <c r="AN4089" s="133"/>
      <c r="AO4089" s="133"/>
      <c r="AP4089" s="133"/>
      <c r="AQ4089" s="133"/>
      <c r="AR4089" s="133"/>
      <c r="AS4089" s="124"/>
      <c r="AT4089" s="134"/>
      <c r="AU4089" s="141"/>
    </row>
    <row r="4090" spans="31:47" ht="12">
      <c r="AE4090" s="131"/>
      <c r="AF4090" s="132"/>
      <c r="AG4090" s="133"/>
      <c r="AH4090" s="133"/>
      <c r="AI4090" s="133"/>
      <c r="AJ4090" s="133"/>
      <c r="AK4090" s="133"/>
      <c r="AL4090" s="133"/>
      <c r="AM4090" s="133"/>
      <c r="AN4090" s="133"/>
      <c r="AO4090" s="133"/>
      <c r="AP4090" s="133"/>
      <c r="AQ4090" s="133"/>
      <c r="AR4090" s="133"/>
      <c r="AS4090" s="124"/>
      <c r="AT4090" s="134"/>
      <c r="AU4090" s="141"/>
    </row>
    <row r="4091" spans="31:47" ht="12">
      <c r="AE4091" s="131"/>
      <c r="AF4091" s="132"/>
      <c r="AG4091" s="133"/>
      <c r="AH4091" s="133"/>
      <c r="AI4091" s="133"/>
      <c r="AJ4091" s="133"/>
      <c r="AK4091" s="133"/>
      <c r="AL4091" s="133"/>
      <c r="AM4091" s="133"/>
      <c r="AN4091" s="133"/>
      <c r="AO4091" s="133"/>
      <c r="AP4091" s="133"/>
      <c r="AQ4091" s="133"/>
      <c r="AR4091" s="133"/>
      <c r="AS4091" s="124"/>
      <c r="AT4091" s="134"/>
      <c r="AU4091" s="141"/>
    </row>
    <row r="4092" spans="31:47" ht="12">
      <c r="AE4092" s="131"/>
      <c r="AF4092" s="132"/>
      <c r="AG4092" s="133"/>
      <c r="AH4092" s="133"/>
      <c r="AI4092" s="133"/>
      <c r="AJ4092" s="133"/>
      <c r="AK4092" s="133"/>
      <c r="AL4092" s="133"/>
      <c r="AM4092" s="133"/>
      <c r="AN4092" s="133"/>
      <c r="AO4092" s="133"/>
      <c r="AP4092" s="133"/>
      <c r="AQ4092" s="133"/>
      <c r="AR4092" s="133"/>
      <c r="AS4092" s="124"/>
      <c r="AT4092" s="134"/>
      <c r="AU4092" s="141"/>
    </row>
    <row r="4093" spans="31:47" ht="12">
      <c r="AE4093" s="131"/>
      <c r="AF4093" s="132"/>
      <c r="AG4093" s="133"/>
      <c r="AH4093" s="133"/>
      <c r="AI4093" s="133"/>
      <c r="AJ4093" s="133"/>
      <c r="AK4093" s="133"/>
      <c r="AL4093" s="133"/>
      <c r="AM4093" s="133"/>
      <c r="AN4093" s="133"/>
      <c r="AO4093" s="133"/>
      <c r="AP4093" s="133"/>
      <c r="AQ4093" s="133"/>
      <c r="AR4093" s="133"/>
      <c r="AS4093" s="124"/>
      <c r="AT4093" s="134"/>
      <c r="AU4093" s="141"/>
    </row>
    <row r="4094" spans="31:47" ht="12">
      <c r="AE4094" s="131"/>
      <c r="AF4094" s="132"/>
      <c r="AG4094" s="133"/>
      <c r="AH4094" s="133"/>
      <c r="AI4094" s="133"/>
      <c r="AJ4094" s="133"/>
      <c r="AK4094" s="133"/>
      <c r="AL4094" s="133"/>
      <c r="AM4094" s="133"/>
      <c r="AN4094" s="133"/>
      <c r="AO4094" s="133"/>
      <c r="AP4094" s="133"/>
      <c r="AQ4094" s="133"/>
      <c r="AR4094" s="133"/>
      <c r="AS4094" s="124"/>
      <c r="AT4094" s="134"/>
      <c r="AU4094" s="141"/>
    </row>
    <row r="4095" spans="31:47" ht="12">
      <c r="AE4095" s="131"/>
      <c r="AF4095" s="132"/>
      <c r="AG4095" s="133"/>
      <c r="AH4095" s="133"/>
      <c r="AI4095" s="133"/>
      <c r="AJ4095" s="133"/>
      <c r="AK4095" s="133"/>
      <c r="AL4095" s="133"/>
      <c r="AM4095" s="133"/>
      <c r="AN4095" s="133"/>
      <c r="AO4095" s="133"/>
      <c r="AP4095" s="133"/>
      <c r="AQ4095" s="133"/>
      <c r="AR4095" s="133"/>
      <c r="AS4095" s="124"/>
      <c r="AT4095" s="134"/>
      <c r="AU4095" s="141"/>
    </row>
    <row r="4096" spans="31:47" ht="12">
      <c r="AE4096" s="131"/>
      <c r="AF4096" s="132"/>
      <c r="AG4096" s="133"/>
      <c r="AH4096" s="133"/>
      <c r="AI4096" s="133"/>
      <c r="AJ4096" s="133"/>
      <c r="AK4096" s="133"/>
      <c r="AL4096" s="133"/>
      <c r="AM4096" s="133"/>
      <c r="AN4096" s="133"/>
      <c r="AO4096" s="133"/>
      <c r="AP4096" s="133"/>
      <c r="AQ4096" s="133"/>
      <c r="AR4096" s="133"/>
      <c r="AS4096" s="124"/>
      <c r="AT4096" s="134"/>
      <c r="AU4096" s="141"/>
    </row>
    <row r="4097" spans="31:47" ht="12">
      <c r="AE4097" s="131"/>
      <c r="AF4097" s="132"/>
      <c r="AG4097" s="133"/>
      <c r="AH4097" s="133"/>
      <c r="AI4097" s="133"/>
      <c r="AJ4097" s="133"/>
      <c r="AK4097" s="133"/>
      <c r="AL4097" s="133"/>
      <c r="AM4097" s="133"/>
      <c r="AN4097" s="133"/>
      <c r="AO4097" s="133"/>
      <c r="AP4097" s="133"/>
      <c r="AQ4097" s="133"/>
      <c r="AR4097" s="133"/>
      <c r="AS4097" s="124"/>
      <c r="AT4097" s="134"/>
      <c r="AU4097" s="141"/>
    </row>
    <row r="4098" spans="31:47" ht="12">
      <c r="AE4098" s="131"/>
      <c r="AF4098" s="132"/>
      <c r="AG4098" s="133"/>
      <c r="AH4098" s="133"/>
      <c r="AI4098" s="133"/>
      <c r="AJ4098" s="133"/>
      <c r="AK4098" s="133"/>
      <c r="AL4098" s="133"/>
      <c r="AM4098" s="133"/>
      <c r="AN4098" s="133"/>
      <c r="AO4098" s="133"/>
      <c r="AP4098" s="133"/>
      <c r="AQ4098" s="133"/>
      <c r="AR4098" s="133"/>
      <c r="AS4098" s="124"/>
      <c r="AT4098" s="134"/>
      <c r="AU4098" s="141"/>
    </row>
    <row r="4099" spans="31:47" ht="12">
      <c r="AE4099" s="131"/>
      <c r="AF4099" s="132"/>
      <c r="AG4099" s="133"/>
      <c r="AH4099" s="133"/>
      <c r="AI4099" s="133"/>
      <c r="AJ4099" s="133"/>
      <c r="AK4099" s="133"/>
      <c r="AL4099" s="133"/>
      <c r="AM4099" s="133"/>
      <c r="AN4099" s="133"/>
      <c r="AO4099" s="133"/>
      <c r="AP4099" s="133"/>
      <c r="AQ4099" s="133"/>
      <c r="AR4099" s="133"/>
      <c r="AS4099" s="124"/>
      <c r="AT4099" s="134"/>
      <c r="AU4099" s="141"/>
    </row>
    <row r="4100" spans="31:47" ht="12">
      <c r="AE4100" s="131"/>
      <c r="AF4100" s="132"/>
      <c r="AG4100" s="133"/>
      <c r="AH4100" s="133"/>
      <c r="AI4100" s="133"/>
      <c r="AJ4100" s="133"/>
      <c r="AK4100" s="133"/>
      <c r="AL4100" s="133"/>
      <c r="AM4100" s="133"/>
      <c r="AN4100" s="133"/>
      <c r="AO4100" s="133"/>
      <c r="AP4100" s="133"/>
      <c r="AQ4100" s="133"/>
      <c r="AR4100" s="133"/>
      <c r="AS4100" s="124"/>
      <c r="AT4100" s="134"/>
      <c r="AU4100" s="141"/>
    </row>
    <row r="4101" spans="31:47" ht="12">
      <c r="AE4101" s="131"/>
      <c r="AF4101" s="132"/>
      <c r="AG4101" s="133"/>
      <c r="AH4101" s="133"/>
      <c r="AI4101" s="133"/>
      <c r="AJ4101" s="133"/>
      <c r="AK4101" s="133"/>
      <c r="AL4101" s="133"/>
      <c r="AM4101" s="133"/>
      <c r="AN4101" s="133"/>
      <c r="AO4101" s="133"/>
      <c r="AP4101" s="133"/>
      <c r="AQ4101" s="133"/>
      <c r="AR4101" s="133"/>
      <c r="AS4101" s="124"/>
      <c r="AT4101" s="134"/>
      <c r="AU4101" s="141"/>
    </row>
    <row r="4102" spans="31:47" ht="12">
      <c r="AE4102" s="131"/>
      <c r="AF4102" s="132"/>
      <c r="AG4102" s="133"/>
      <c r="AH4102" s="133"/>
      <c r="AI4102" s="133"/>
      <c r="AJ4102" s="133"/>
      <c r="AK4102" s="133"/>
      <c r="AL4102" s="133"/>
      <c r="AM4102" s="133"/>
      <c r="AN4102" s="133"/>
      <c r="AO4102" s="133"/>
      <c r="AP4102" s="133"/>
      <c r="AQ4102" s="133"/>
      <c r="AR4102" s="133"/>
      <c r="AS4102" s="124"/>
      <c r="AT4102" s="134"/>
      <c r="AU4102" s="141"/>
    </row>
    <row r="4103" spans="31:47" ht="12">
      <c r="AE4103" s="131"/>
      <c r="AF4103" s="132"/>
      <c r="AG4103" s="133"/>
      <c r="AH4103" s="133"/>
      <c r="AI4103" s="133"/>
      <c r="AJ4103" s="133"/>
      <c r="AK4103" s="133"/>
      <c r="AL4103" s="133"/>
      <c r="AM4103" s="133"/>
      <c r="AN4103" s="133"/>
      <c r="AO4103" s="133"/>
      <c r="AP4103" s="133"/>
      <c r="AQ4103" s="133"/>
      <c r="AR4103" s="133"/>
      <c r="AS4103" s="124"/>
      <c r="AT4103" s="134"/>
      <c r="AU4103" s="141"/>
    </row>
    <row r="4104" spans="31:47" ht="12">
      <c r="AE4104" s="131"/>
      <c r="AF4104" s="132"/>
      <c r="AG4104" s="133"/>
      <c r="AH4104" s="133"/>
      <c r="AI4104" s="133"/>
      <c r="AJ4104" s="133"/>
      <c r="AK4104" s="133"/>
      <c r="AL4104" s="133"/>
      <c r="AM4104" s="133"/>
      <c r="AN4104" s="133"/>
      <c r="AO4104" s="133"/>
      <c r="AP4104" s="133"/>
      <c r="AQ4104" s="133"/>
      <c r="AR4104" s="133"/>
      <c r="AS4104" s="124"/>
      <c r="AT4104" s="134"/>
      <c r="AU4104" s="141"/>
    </row>
    <row r="4105" spans="31:47" ht="12">
      <c r="AE4105" s="131"/>
      <c r="AF4105" s="132"/>
      <c r="AG4105" s="133"/>
      <c r="AH4105" s="133"/>
      <c r="AI4105" s="133"/>
      <c r="AJ4105" s="133"/>
      <c r="AK4105" s="133"/>
      <c r="AL4105" s="133"/>
      <c r="AM4105" s="133"/>
      <c r="AN4105" s="133"/>
      <c r="AO4105" s="133"/>
      <c r="AP4105" s="133"/>
      <c r="AQ4105" s="133"/>
      <c r="AR4105" s="133"/>
      <c r="AS4105" s="124"/>
      <c r="AT4105" s="134"/>
      <c r="AU4105" s="141"/>
    </row>
    <row r="4106" spans="31:47" ht="12">
      <c r="AE4106" s="131"/>
      <c r="AF4106" s="132"/>
      <c r="AG4106" s="133"/>
      <c r="AH4106" s="133"/>
      <c r="AI4106" s="133"/>
      <c r="AJ4106" s="133"/>
      <c r="AK4106" s="133"/>
      <c r="AL4106" s="133"/>
      <c r="AM4106" s="133"/>
      <c r="AN4106" s="133"/>
      <c r="AO4106" s="133"/>
      <c r="AP4106" s="133"/>
      <c r="AQ4106" s="133"/>
      <c r="AR4106" s="133"/>
      <c r="AS4106" s="124"/>
      <c r="AT4106" s="134"/>
      <c r="AU4106" s="141"/>
    </row>
    <row r="4107" spans="31:47" ht="12">
      <c r="AE4107" s="131"/>
      <c r="AF4107" s="132"/>
      <c r="AG4107" s="133"/>
      <c r="AH4107" s="133"/>
      <c r="AI4107" s="133"/>
      <c r="AJ4107" s="133"/>
      <c r="AK4107" s="133"/>
      <c r="AL4107" s="133"/>
      <c r="AM4107" s="133"/>
      <c r="AN4107" s="133"/>
      <c r="AO4107" s="133"/>
      <c r="AP4107" s="133"/>
      <c r="AQ4107" s="133"/>
      <c r="AR4107" s="133"/>
      <c r="AS4107" s="124"/>
      <c r="AT4107" s="134"/>
      <c r="AU4107" s="141"/>
    </row>
    <row r="4108" spans="31:47" ht="12">
      <c r="AE4108" s="131"/>
      <c r="AF4108" s="132"/>
      <c r="AG4108" s="133"/>
      <c r="AH4108" s="133"/>
      <c r="AI4108" s="133"/>
      <c r="AJ4108" s="133"/>
      <c r="AK4108" s="133"/>
      <c r="AL4108" s="133"/>
      <c r="AM4108" s="133"/>
      <c r="AN4108" s="133"/>
      <c r="AO4108" s="133"/>
      <c r="AP4108" s="133"/>
      <c r="AQ4108" s="133"/>
      <c r="AR4108" s="133"/>
      <c r="AS4108" s="124"/>
      <c r="AT4108" s="134"/>
      <c r="AU4108" s="141"/>
    </row>
    <row r="4109" spans="31:47" ht="12">
      <c r="AE4109" s="131"/>
      <c r="AF4109" s="132"/>
      <c r="AG4109" s="133"/>
      <c r="AH4109" s="133"/>
      <c r="AI4109" s="133"/>
      <c r="AJ4109" s="133"/>
      <c r="AK4109" s="133"/>
      <c r="AL4109" s="133"/>
      <c r="AM4109" s="133"/>
      <c r="AN4109" s="133"/>
      <c r="AO4109" s="133"/>
      <c r="AP4109" s="133"/>
      <c r="AQ4109" s="133"/>
      <c r="AR4109" s="133"/>
      <c r="AS4109" s="124"/>
      <c r="AT4109" s="134"/>
      <c r="AU4109" s="141"/>
    </row>
    <row r="4110" spans="31:47" ht="12">
      <c r="AE4110" s="131"/>
      <c r="AF4110" s="132"/>
      <c r="AG4110" s="133"/>
      <c r="AH4110" s="133"/>
      <c r="AI4110" s="133"/>
      <c r="AJ4110" s="133"/>
      <c r="AK4110" s="133"/>
      <c r="AL4110" s="133"/>
      <c r="AM4110" s="133"/>
      <c r="AN4110" s="133"/>
      <c r="AO4110" s="133"/>
      <c r="AP4110" s="133"/>
      <c r="AQ4110" s="133"/>
      <c r="AR4110" s="133"/>
      <c r="AS4110" s="124"/>
      <c r="AT4110" s="134"/>
      <c r="AU4110" s="141"/>
    </row>
    <row r="4111" spans="31:47" ht="12">
      <c r="AE4111" s="131"/>
      <c r="AF4111" s="132"/>
      <c r="AG4111" s="133"/>
      <c r="AH4111" s="133"/>
      <c r="AI4111" s="133"/>
      <c r="AJ4111" s="133"/>
      <c r="AK4111" s="133"/>
      <c r="AL4111" s="133"/>
      <c r="AM4111" s="133"/>
      <c r="AN4111" s="133"/>
      <c r="AO4111" s="133"/>
      <c r="AP4111" s="133"/>
      <c r="AQ4111" s="133"/>
      <c r="AR4111" s="133"/>
      <c r="AS4111" s="124"/>
      <c r="AT4111" s="134"/>
      <c r="AU4111" s="141"/>
    </row>
    <row r="4112" spans="31:47" ht="12">
      <c r="AE4112" s="131"/>
      <c r="AF4112" s="132"/>
      <c r="AG4112" s="133"/>
      <c r="AH4112" s="133"/>
      <c r="AI4112" s="133"/>
      <c r="AJ4112" s="133"/>
      <c r="AK4112" s="133"/>
      <c r="AL4112" s="133"/>
      <c r="AM4112" s="133"/>
      <c r="AN4112" s="133"/>
      <c r="AO4112" s="133"/>
      <c r="AP4112" s="133"/>
      <c r="AQ4112" s="133"/>
      <c r="AR4112" s="133"/>
      <c r="AS4112" s="124"/>
      <c r="AT4112" s="134"/>
      <c r="AU4112" s="141"/>
    </row>
    <row r="4113" spans="31:47" ht="12">
      <c r="AE4113" s="131"/>
      <c r="AF4113" s="132"/>
      <c r="AG4113" s="133"/>
      <c r="AH4113" s="133"/>
      <c r="AI4113" s="133"/>
      <c r="AJ4113" s="133"/>
      <c r="AK4113" s="133"/>
      <c r="AL4113" s="133"/>
      <c r="AM4113" s="133"/>
      <c r="AN4113" s="133"/>
      <c r="AO4113" s="133"/>
      <c r="AP4113" s="133"/>
      <c r="AQ4113" s="133"/>
      <c r="AR4113" s="133"/>
      <c r="AS4113" s="124"/>
      <c r="AT4113" s="134"/>
      <c r="AU4113" s="141"/>
    </row>
    <row r="4114" spans="31:47" ht="12">
      <c r="AE4114" s="131"/>
      <c r="AF4114" s="132"/>
      <c r="AG4114" s="133"/>
      <c r="AH4114" s="133"/>
      <c r="AI4114" s="133"/>
      <c r="AJ4114" s="133"/>
      <c r="AK4114" s="133"/>
      <c r="AL4114" s="133"/>
      <c r="AM4114" s="133"/>
      <c r="AN4114" s="133"/>
      <c r="AO4114" s="133"/>
      <c r="AP4114" s="133"/>
      <c r="AQ4114" s="133"/>
      <c r="AR4114" s="133"/>
      <c r="AS4114" s="124"/>
      <c r="AT4114" s="134"/>
      <c r="AU4114" s="141"/>
    </row>
    <row r="4115" spans="31:47" ht="12">
      <c r="AE4115" s="131"/>
      <c r="AF4115" s="132"/>
      <c r="AG4115" s="133"/>
      <c r="AH4115" s="133"/>
      <c r="AI4115" s="133"/>
      <c r="AJ4115" s="133"/>
      <c r="AK4115" s="133"/>
      <c r="AL4115" s="133"/>
      <c r="AM4115" s="133"/>
      <c r="AN4115" s="133"/>
      <c r="AO4115" s="133"/>
      <c r="AP4115" s="133"/>
      <c r="AQ4115" s="133"/>
      <c r="AR4115" s="133"/>
      <c r="AS4115" s="124"/>
      <c r="AT4115" s="134"/>
      <c r="AU4115" s="141"/>
    </row>
    <row r="4116" spans="31:47" ht="12">
      <c r="AE4116" s="131"/>
      <c r="AF4116" s="132"/>
      <c r="AG4116" s="133"/>
      <c r="AH4116" s="133"/>
      <c r="AI4116" s="133"/>
      <c r="AJ4116" s="133"/>
      <c r="AK4116" s="133"/>
      <c r="AL4116" s="133"/>
      <c r="AM4116" s="133"/>
      <c r="AN4116" s="133"/>
      <c r="AO4116" s="133"/>
      <c r="AP4116" s="133"/>
      <c r="AQ4116" s="133"/>
      <c r="AR4116" s="133"/>
      <c r="AS4116" s="124"/>
      <c r="AT4116" s="134"/>
      <c r="AU4116" s="141"/>
    </row>
    <row r="4117" spans="31:47" ht="12">
      <c r="AE4117" s="131"/>
      <c r="AF4117" s="132"/>
      <c r="AG4117" s="133"/>
      <c r="AH4117" s="133"/>
      <c r="AI4117" s="133"/>
      <c r="AJ4117" s="133"/>
      <c r="AK4117" s="133"/>
      <c r="AL4117" s="133"/>
      <c r="AM4117" s="133"/>
      <c r="AN4117" s="133"/>
      <c r="AO4117" s="133"/>
      <c r="AP4117" s="133"/>
      <c r="AQ4117" s="133"/>
      <c r="AR4117" s="133"/>
      <c r="AS4117" s="124"/>
      <c r="AT4117" s="134"/>
      <c r="AU4117" s="141"/>
    </row>
    <row r="4118" spans="31:47" ht="12">
      <c r="AE4118" s="131"/>
      <c r="AF4118" s="132"/>
      <c r="AG4118" s="133"/>
      <c r="AH4118" s="133"/>
      <c r="AI4118" s="133"/>
      <c r="AJ4118" s="133"/>
      <c r="AK4118" s="133"/>
      <c r="AL4118" s="133"/>
      <c r="AM4118" s="133"/>
      <c r="AN4118" s="133"/>
      <c r="AO4118" s="133"/>
      <c r="AP4118" s="133"/>
      <c r="AQ4118" s="133"/>
      <c r="AR4118" s="133"/>
      <c r="AS4118" s="124"/>
      <c r="AT4118" s="134"/>
      <c r="AU4118" s="141"/>
    </row>
    <row r="4119" spans="31:47" ht="12">
      <c r="AE4119" s="131"/>
      <c r="AF4119" s="132"/>
      <c r="AG4119" s="133"/>
      <c r="AH4119" s="133"/>
      <c r="AI4119" s="133"/>
      <c r="AJ4119" s="133"/>
      <c r="AK4119" s="133"/>
      <c r="AL4119" s="133"/>
      <c r="AM4119" s="133"/>
      <c r="AN4119" s="133"/>
      <c r="AO4119" s="133"/>
      <c r="AP4119" s="133"/>
      <c r="AQ4119" s="133"/>
      <c r="AR4119" s="133"/>
      <c r="AS4119" s="124"/>
      <c r="AT4119" s="134"/>
      <c r="AU4119" s="141"/>
    </row>
    <row r="4120" spans="31:47" ht="12">
      <c r="AE4120" s="131"/>
      <c r="AF4120" s="132"/>
      <c r="AG4120" s="133"/>
      <c r="AH4120" s="133"/>
      <c r="AI4120" s="133"/>
      <c r="AJ4120" s="133"/>
      <c r="AK4120" s="133"/>
      <c r="AL4120" s="133"/>
      <c r="AM4120" s="133"/>
      <c r="AN4120" s="133"/>
      <c r="AO4120" s="133"/>
      <c r="AP4120" s="133"/>
      <c r="AQ4120" s="133"/>
      <c r="AR4120" s="133"/>
      <c r="AS4120" s="124"/>
      <c r="AT4120" s="134"/>
      <c r="AU4120" s="141"/>
    </row>
    <row r="4121" spans="31:47" ht="12">
      <c r="AE4121" s="131"/>
      <c r="AF4121" s="132"/>
      <c r="AG4121" s="133"/>
      <c r="AH4121" s="133"/>
      <c r="AI4121" s="133"/>
      <c r="AJ4121" s="133"/>
      <c r="AK4121" s="133"/>
      <c r="AL4121" s="133"/>
      <c r="AM4121" s="133"/>
      <c r="AN4121" s="133"/>
      <c r="AO4121" s="133"/>
      <c r="AP4121" s="133"/>
      <c r="AQ4121" s="133"/>
      <c r="AR4121" s="133"/>
      <c r="AS4121" s="124"/>
      <c r="AT4121" s="134"/>
      <c r="AU4121" s="141"/>
    </row>
    <row r="4122" spans="31:47" ht="12">
      <c r="AE4122" s="131"/>
      <c r="AF4122" s="132"/>
      <c r="AG4122" s="133"/>
      <c r="AH4122" s="133"/>
      <c r="AI4122" s="133"/>
      <c r="AJ4122" s="133"/>
      <c r="AK4122" s="133"/>
      <c r="AL4122" s="133"/>
      <c r="AM4122" s="133"/>
      <c r="AN4122" s="133"/>
      <c r="AO4122" s="133"/>
      <c r="AP4122" s="133"/>
      <c r="AQ4122" s="133"/>
      <c r="AR4122" s="133"/>
      <c r="AS4122" s="124"/>
      <c r="AT4122" s="134"/>
      <c r="AU4122" s="141"/>
    </row>
    <row r="4123" spans="31:47" ht="12">
      <c r="AE4123" s="131"/>
      <c r="AF4123" s="132"/>
      <c r="AG4123" s="133"/>
      <c r="AH4123" s="133"/>
      <c r="AI4123" s="133"/>
      <c r="AJ4123" s="133"/>
      <c r="AK4123" s="133"/>
      <c r="AL4123" s="133"/>
      <c r="AM4123" s="133"/>
      <c r="AN4123" s="133"/>
      <c r="AO4123" s="133"/>
      <c r="AP4123" s="133"/>
      <c r="AQ4123" s="133"/>
      <c r="AR4123" s="133"/>
      <c r="AS4123" s="124"/>
      <c r="AT4123" s="134"/>
      <c r="AU4123" s="141"/>
    </row>
    <row r="4124" spans="31:47" ht="12">
      <c r="AE4124" s="131"/>
      <c r="AF4124" s="132"/>
      <c r="AG4124" s="133"/>
      <c r="AH4124" s="133"/>
      <c r="AI4124" s="133"/>
      <c r="AJ4124" s="133"/>
      <c r="AK4124" s="133"/>
      <c r="AL4124" s="133"/>
      <c r="AM4124" s="133"/>
      <c r="AN4124" s="133"/>
      <c r="AO4124" s="133"/>
      <c r="AP4124" s="133"/>
      <c r="AQ4124" s="133"/>
      <c r="AR4124" s="133"/>
      <c r="AS4124" s="124"/>
      <c r="AT4124" s="134"/>
      <c r="AU4124" s="141"/>
    </row>
    <row r="4125" spans="31:47" ht="12">
      <c r="AE4125" s="131"/>
      <c r="AF4125" s="132"/>
      <c r="AG4125" s="133"/>
      <c r="AH4125" s="133"/>
      <c r="AI4125" s="133"/>
      <c r="AJ4125" s="133"/>
      <c r="AK4125" s="133"/>
      <c r="AL4125" s="133"/>
      <c r="AM4125" s="133"/>
      <c r="AN4125" s="133"/>
      <c r="AO4125" s="133"/>
      <c r="AP4125" s="133"/>
      <c r="AQ4125" s="133"/>
      <c r="AR4125" s="133"/>
      <c r="AS4125" s="124"/>
      <c r="AT4125" s="134"/>
      <c r="AU4125" s="141"/>
    </row>
    <row r="4126" spans="31:47" ht="12">
      <c r="AE4126" s="131"/>
      <c r="AF4126" s="132"/>
      <c r="AG4126" s="133"/>
      <c r="AH4126" s="133"/>
      <c r="AI4126" s="133"/>
      <c r="AJ4126" s="133"/>
      <c r="AK4126" s="133"/>
      <c r="AL4126" s="133"/>
      <c r="AM4126" s="133"/>
      <c r="AN4126" s="133"/>
      <c r="AO4126" s="133"/>
      <c r="AP4126" s="133"/>
      <c r="AQ4126" s="133"/>
      <c r="AR4126" s="133"/>
      <c r="AS4126" s="124"/>
      <c r="AT4126" s="134"/>
      <c r="AU4126" s="141"/>
    </row>
    <row r="4127" spans="31:47" ht="12">
      <c r="AE4127" s="131"/>
      <c r="AF4127" s="132"/>
      <c r="AG4127" s="133"/>
      <c r="AH4127" s="133"/>
      <c r="AI4127" s="133"/>
      <c r="AJ4127" s="133"/>
      <c r="AK4127" s="133"/>
      <c r="AL4127" s="133"/>
      <c r="AM4127" s="133"/>
      <c r="AN4127" s="133"/>
      <c r="AO4127" s="133"/>
      <c r="AP4127" s="133"/>
      <c r="AQ4127" s="133"/>
      <c r="AR4127" s="133"/>
      <c r="AS4127" s="124"/>
      <c r="AT4127" s="134"/>
      <c r="AU4127" s="141"/>
    </row>
    <row r="4128" spans="31:47" ht="12">
      <c r="AE4128" s="131"/>
      <c r="AF4128" s="132"/>
      <c r="AG4128" s="133"/>
      <c r="AH4128" s="133"/>
      <c r="AI4128" s="133"/>
      <c r="AJ4128" s="133"/>
      <c r="AK4128" s="133"/>
      <c r="AL4128" s="133"/>
      <c r="AM4128" s="133"/>
      <c r="AN4128" s="133"/>
      <c r="AO4128" s="133"/>
      <c r="AP4128" s="133"/>
      <c r="AQ4128" s="133"/>
      <c r="AR4128" s="133"/>
      <c r="AS4128" s="124"/>
      <c r="AT4128" s="134"/>
      <c r="AU4128" s="141"/>
    </row>
    <row r="4129" spans="31:47" ht="12">
      <c r="AE4129" s="131"/>
      <c r="AF4129" s="132"/>
      <c r="AG4129" s="133"/>
      <c r="AH4129" s="133"/>
      <c r="AI4129" s="133"/>
      <c r="AJ4129" s="133"/>
      <c r="AK4129" s="133"/>
      <c r="AL4129" s="133"/>
      <c r="AM4129" s="133"/>
      <c r="AN4129" s="133"/>
      <c r="AO4129" s="133"/>
      <c r="AP4129" s="133"/>
      <c r="AQ4129" s="133"/>
      <c r="AR4129" s="133"/>
      <c r="AS4129" s="124"/>
      <c r="AT4129" s="134"/>
      <c r="AU4129" s="141"/>
    </row>
    <row r="4130" spans="31:47" ht="12">
      <c r="AE4130" s="131"/>
      <c r="AF4130" s="132"/>
      <c r="AG4130" s="133"/>
      <c r="AH4130" s="133"/>
      <c r="AI4130" s="133"/>
      <c r="AJ4130" s="133"/>
      <c r="AK4130" s="133"/>
      <c r="AL4130" s="133"/>
      <c r="AM4130" s="133"/>
      <c r="AN4130" s="133"/>
      <c r="AO4130" s="133"/>
      <c r="AP4130" s="133"/>
      <c r="AQ4130" s="133"/>
      <c r="AR4130" s="133"/>
      <c r="AS4130" s="124"/>
      <c r="AT4130" s="134"/>
      <c r="AU4130" s="141"/>
    </row>
    <row r="4131" spans="31:47" ht="12">
      <c r="AE4131" s="131"/>
      <c r="AF4131" s="132"/>
      <c r="AG4131" s="133"/>
      <c r="AH4131" s="133"/>
      <c r="AI4131" s="133"/>
      <c r="AJ4131" s="133"/>
      <c r="AK4131" s="133"/>
      <c r="AL4131" s="133"/>
      <c r="AM4131" s="133"/>
      <c r="AN4131" s="133"/>
      <c r="AO4131" s="133"/>
      <c r="AP4131" s="133"/>
      <c r="AQ4131" s="133"/>
      <c r="AR4131" s="133"/>
      <c r="AS4131" s="124"/>
      <c r="AT4131" s="134"/>
      <c r="AU4131" s="141"/>
    </row>
    <row r="4132" spans="31:47" ht="12">
      <c r="AE4132" s="131"/>
      <c r="AF4132" s="132"/>
      <c r="AG4132" s="133"/>
      <c r="AH4132" s="133"/>
      <c r="AI4132" s="133"/>
      <c r="AJ4132" s="133"/>
      <c r="AK4132" s="133"/>
      <c r="AL4132" s="133"/>
      <c r="AM4132" s="133"/>
      <c r="AN4132" s="133"/>
      <c r="AO4132" s="133"/>
      <c r="AP4132" s="133"/>
      <c r="AQ4132" s="133"/>
      <c r="AR4132" s="133"/>
      <c r="AS4132" s="124"/>
      <c r="AT4132" s="134"/>
      <c r="AU4132" s="141"/>
    </row>
    <row r="4133" spans="31:47" ht="12">
      <c r="AE4133" s="131"/>
      <c r="AF4133" s="132"/>
      <c r="AG4133" s="133"/>
      <c r="AH4133" s="133"/>
      <c r="AI4133" s="133"/>
      <c r="AJ4133" s="133"/>
      <c r="AK4133" s="133"/>
      <c r="AL4133" s="133"/>
      <c r="AM4133" s="133"/>
      <c r="AN4133" s="133"/>
      <c r="AO4133" s="133"/>
      <c r="AP4133" s="133"/>
      <c r="AQ4133" s="133"/>
      <c r="AR4133" s="133"/>
      <c r="AS4133" s="124"/>
      <c r="AT4133" s="134"/>
      <c r="AU4133" s="141"/>
    </row>
    <row r="4134" spans="31:47" ht="12">
      <c r="AE4134" s="131"/>
      <c r="AF4134" s="132"/>
      <c r="AG4134" s="133"/>
      <c r="AH4134" s="133"/>
      <c r="AI4134" s="133"/>
      <c r="AJ4134" s="133"/>
      <c r="AK4134" s="133"/>
      <c r="AL4134" s="133"/>
      <c r="AM4134" s="133"/>
      <c r="AN4134" s="133"/>
      <c r="AO4134" s="133"/>
      <c r="AP4134" s="133"/>
      <c r="AQ4134" s="133"/>
      <c r="AR4134" s="133"/>
      <c r="AS4134" s="124"/>
      <c r="AT4134" s="134"/>
      <c r="AU4134" s="141"/>
    </row>
    <row r="4135" spans="31:47" ht="12">
      <c r="AE4135" s="131"/>
      <c r="AF4135" s="132"/>
      <c r="AG4135" s="133"/>
      <c r="AH4135" s="133"/>
      <c r="AI4135" s="133"/>
      <c r="AJ4135" s="133"/>
      <c r="AK4135" s="133"/>
      <c r="AL4135" s="133"/>
      <c r="AM4135" s="133"/>
      <c r="AN4135" s="133"/>
      <c r="AO4135" s="133"/>
      <c r="AP4135" s="133"/>
      <c r="AQ4135" s="133"/>
      <c r="AR4135" s="133"/>
      <c r="AS4135" s="124"/>
      <c r="AT4135" s="134"/>
      <c r="AU4135" s="141"/>
    </row>
    <row r="4136" spans="31:47" ht="12">
      <c r="AE4136" s="131"/>
      <c r="AF4136" s="132"/>
      <c r="AG4136" s="133"/>
      <c r="AH4136" s="133"/>
      <c r="AI4136" s="133"/>
      <c r="AJ4136" s="133"/>
      <c r="AK4136" s="133"/>
      <c r="AL4136" s="133"/>
      <c r="AM4136" s="133"/>
      <c r="AN4136" s="133"/>
      <c r="AO4136" s="133"/>
      <c r="AP4136" s="133"/>
      <c r="AQ4136" s="133"/>
      <c r="AR4136" s="133"/>
      <c r="AS4136" s="124"/>
      <c r="AT4136" s="134"/>
      <c r="AU4136" s="141"/>
    </row>
    <row r="4137" spans="31:47" ht="12">
      <c r="AE4137" s="131"/>
      <c r="AF4137" s="132"/>
      <c r="AG4137" s="133"/>
      <c r="AH4137" s="133"/>
      <c r="AI4137" s="133"/>
      <c r="AJ4137" s="133"/>
      <c r="AK4137" s="133"/>
      <c r="AL4137" s="133"/>
      <c r="AM4137" s="133"/>
      <c r="AN4137" s="133"/>
      <c r="AO4137" s="133"/>
      <c r="AP4137" s="133"/>
      <c r="AQ4137" s="133"/>
      <c r="AR4137" s="133"/>
      <c r="AS4137" s="124"/>
      <c r="AT4137" s="134"/>
      <c r="AU4137" s="141"/>
    </row>
    <row r="4138" spans="31:47" ht="12">
      <c r="AE4138" s="131"/>
      <c r="AF4138" s="132"/>
      <c r="AG4138" s="133"/>
      <c r="AH4138" s="133"/>
      <c r="AI4138" s="133"/>
      <c r="AJ4138" s="133"/>
      <c r="AK4138" s="133"/>
      <c r="AL4138" s="133"/>
      <c r="AM4138" s="133"/>
      <c r="AN4138" s="133"/>
      <c r="AO4138" s="133"/>
      <c r="AP4138" s="133"/>
      <c r="AQ4138" s="133"/>
      <c r="AR4138" s="133"/>
      <c r="AS4138" s="124"/>
      <c r="AT4138" s="134"/>
      <c r="AU4138" s="141"/>
    </row>
    <row r="4139" spans="31:47" ht="12">
      <c r="AE4139" s="131"/>
      <c r="AF4139" s="132"/>
      <c r="AG4139" s="133"/>
      <c r="AH4139" s="133"/>
      <c r="AI4139" s="133"/>
      <c r="AJ4139" s="133"/>
      <c r="AK4139" s="133"/>
      <c r="AL4139" s="133"/>
      <c r="AM4139" s="133"/>
      <c r="AN4139" s="133"/>
      <c r="AO4139" s="133"/>
      <c r="AP4139" s="133"/>
      <c r="AQ4139" s="133"/>
      <c r="AR4139" s="133"/>
      <c r="AS4139" s="124"/>
      <c r="AT4139" s="134"/>
      <c r="AU4139" s="141"/>
    </row>
    <row r="4140" spans="31:47" ht="12">
      <c r="AE4140" s="131"/>
      <c r="AF4140" s="132"/>
      <c r="AG4140" s="133"/>
      <c r="AH4140" s="133"/>
      <c r="AI4140" s="133"/>
      <c r="AJ4140" s="133"/>
      <c r="AK4140" s="133"/>
      <c r="AL4140" s="133"/>
      <c r="AM4140" s="133"/>
      <c r="AN4140" s="133"/>
      <c r="AO4140" s="133"/>
      <c r="AP4140" s="133"/>
      <c r="AQ4140" s="133"/>
      <c r="AR4140" s="133"/>
      <c r="AS4140" s="124"/>
      <c r="AT4140" s="134"/>
      <c r="AU4140" s="141"/>
    </row>
    <row r="4141" spans="31:47" ht="12">
      <c r="AE4141" s="131"/>
      <c r="AF4141" s="132"/>
      <c r="AG4141" s="133"/>
      <c r="AH4141" s="133"/>
      <c r="AI4141" s="133"/>
      <c r="AJ4141" s="133"/>
      <c r="AK4141" s="133"/>
      <c r="AL4141" s="133"/>
      <c r="AM4141" s="133"/>
      <c r="AN4141" s="133"/>
      <c r="AO4141" s="133"/>
      <c r="AP4141" s="133"/>
      <c r="AQ4141" s="133"/>
      <c r="AR4141" s="133"/>
      <c r="AS4141" s="124"/>
      <c r="AT4141" s="134"/>
      <c r="AU4141" s="141"/>
    </row>
    <row r="4142" spans="31:47" ht="12">
      <c r="AE4142" s="131"/>
      <c r="AF4142" s="132"/>
      <c r="AG4142" s="133"/>
      <c r="AH4142" s="133"/>
      <c r="AI4142" s="133"/>
      <c r="AJ4142" s="133"/>
      <c r="AK4142" s="133"/>
      <c r="AL4142" s="133"/>
      <c r="AM4142" s="133"/>
      <c r="AN4142" s="133"/>
      <c r="AO4142" s="133"/>
      <c r="AP4142" s="133"/>
      <c r="AQ4142" s="133"/>
      <c r="AR4142" s="133"/>
      <c r="AS4142" s="124"/>
      <c r="AT4142" s="134"/>
      <c r="AU4142" s="141"/>
    </row>
    <row r="4143" spans="31:47" ht="12">
      <c r="AE4143" s="131"/>
      <c r="AF4143" s="132"/>
      <c r="AG4143" s="133"/>
      <c r="AH4143" s="133"/>
      <c r="AI4143" s="133"/>
      <c r="AJ4143" s="133"/>
      <c r="AK4143" s="133"/>
      <c r="AL4143" s="133"/>
      <c r="AM4143" s="133"/>
      <c r="AN4143" s="133"/>
      <c r="AO4143" s="133"/>
      <c r="AP4143" s="133"/>
      <c r="AQ4143" s="133"/>
      <c r="AR4143" s="133"/>
      <c r="AS4143" s="124"/>
      <c r="AT4143" s="134"/>
      <c r="AU4143" s="141"/>
    </row>
    <row r="4144" spans="31:47" ht="12">
      <c r="AE4144" s="131"/>
      <c r="AF4144" s="132"/>
      <c r="AG4144" s="133"/>
      <c r="AH4144" s="133"/>
      <c r="AI4144" s="133"/>
      <c r="AJ4144" s="133"/>
      <c r="AK4144" s="133"/>
      <c r="AL4144" s="133"/>
      <c r="AM4144" s="133"/>
      <c r="AN4144" s="133"/>
      <c r="AO4144" s="133"/>
      <c r="AP4144" s="133"/>
      <c r="AQ4144" s="133"/>
      <c r="AR4144" s="133"/>
      <c r="AS4144" s="124"/>
      <c r="AT4144" s="134"/>
      <c r="AU4144" s="141"/>
    </row>
    <row r="4145" spans="31:47" ht="12">
      <c r="AE4145" s="131"/>
      <c r="AF4145" s="132"/>
      <c r="AG4145" s="133"/>
      <c r="AH4145" s="133"/>
      <c r="AI4145" s="133"/>
      <c r="AJ4145" s="133"/>
      <c r="AK4145" s="133"/>
      <c r="AL4145" s="133"/>
      <c r="AM4145" s="133"/>
      <c r="AN4145" s="133"/>
      <c r="AO4145" s="133"/>
      <c r="AP4145" s="133"/>
      <c r="AQ4145" s="133"/>
      <c r="AR4145" s="133"/>
      <c r="AS4145" s="124"/>
      <c r="AT4145" s="134"/>
      <c r="AU4145" s="141"/>
    </row>
    <row r="4146" spans="31:47" ht="12">
      <c r="AE4146" s="131"/>
      <c r="AF4146" s="132"/>
      <c r="AG4146" s="133"/>
      <c r="AH4146" s="133"/>
      <c r="AI4146" s="133"/>
      <c r="AJ4146" s="133"/>
      <c r="AK4146" s="133"/>
      <c r="AL4146" s="133"/>
      <c r="AM4146" s="133"/>
      <c r="AN4146" s="133"/>
      <c r="AO4146" s="133"/>
      <c r="AP4146" s="133"/>
      <c r="AQ4146" s="133"/>
      <c r="AR4146" s="133"/>
      <c r="AS4146" s="124"/>
      <c r="AT4146" s="134"/>
      <c r="AU4146" s="141"/>
    </row>
    <row r="4147" spans="31:47" ht="12">
      <c r="AE4147" s="131"/>
      <c r="AF4147" s="132"/>
      <c r="AG4147" s="133"/>
      <c r="AH4147" s="133"/>
      <c r="AI4147" s="133"/>
      <c r="AJ4147" s="133"/>
      <c r="AK4147" s="133"/>
      <c r="AL4147" s="133"/>
      <c r="AM4147" s="133"/>
      <c r="AN4147" s="133"/>
      <c r="AO4147" s="133"/>
      <c r="AP4147" s="133"/>
      <c r="AQ4147" s="133"/>
      <c r="AR4147" s="133"/>
      <c r="AS4147" s="124"/>
      <c r="AT4147" s="134"/>
      <c r="AU4147" s="141"/>
    </row>
    <row r="4148" spans="31:47" ht="12">
      <c r="AE4148" s="131"/>
      <c r="AF4148" s="132"/>
      <c r="AG4148" s="133"/>
      <c r="AH4148" s="133"/>
      <c r="AI4148" s="133"/>
      <c r="AJ4148" s="133"/>
      <c r="AK4148" s="133"/>
      <c r="AL4148" s="133"/>
      <c r="AM4148" s="133"/>
      <c r="AN4148" s="133"/>
      <c r="AO4148" s="133"/>
      <c r="AP4148" s="133"/>
      <c r="AQ4148" s="133"/>
      <c r="AR4148" s="133"/>
      <c r="AS4148" s="124"/>
      <c r="AT4148" s="134"/>
      <c r="AU4148" s="141"/>
    </row>
    <row r="4149" spans="31:47" ht="12">
      <c r="AE4149" s="131"/>
      <c r="AF4149" s="132"/>
      <c r="AG4149" s="133"/>
      <c r="AH4149" s="133"/>
      <c r="AI4149" s="133"/>
      <c r="AJ4149" s="133"/>
      <c r="AK4149" s="133"/>
      <c r="AL4149" s="133"/>
      <c r="AM4149" s="133"/>
      <c r="AN4149" s="133"/>
      <c r="AO4149" s="133"/>
      <c r="AP4149" s="133"/>
      <c r="AQ4149" s="133"/>
      <c r="AR4149" s="133"/>
      <c r="AS4149" s="124"/>
      <c r="AT4149" s="134"/>
      <c r="AU4149" s="141"/>
    </row>
    <row r="4150" spans="31:47" ht="12">
      <c r="AE4150" s="131"/>
      <c r="AF4150" s="132"/>
      <c r="AG4150" s="133"/>
      <c r="AH4150" s="133"/>
      <c r="AI4150" s="133"/>
      <c r="AJ4150" s="133"/>
      <c r="AK4150" s="133"/>
      <c r="AL4150" s="133"/>
      <c r="AM4150" s="133"/>
      <c r="AN4150" s="133"/>
      <c r="AO4150" s="133"/>
      <c r="AP4150" s="133"/>
      <c r="AQ4150" s="133"/>
      <c r="AR4150" s="133"/>
      <c r="AS4150" s="124"/>
      <c r="AT4150" s="134"/>
      <c r="AU4150" s="141"/>
    </row>
    <row r="4151" spans="31:47" ht="12">
      <c r="AE4151" s="131"/>
      <c r="AF4151" s="132"/>
      <c r="AG4151" s="133"/>
      <c r="AH4151" s="133"/>
      <c r="AI4151" s="133"/>
      <c r="AJ4151" s="133"/>
      <c r="AK4151" s="133"/>
      <c r="AL4151" s="133"/>
      <c r="AM4151" s="133"/>
      <c r="AN4151" s="133"/>
      <c r="AO4151" s="133"/>
      <c r="AP4151" s="133"/>
      <c r="AQ4151" s="133"/>
      <c r="AR4151" s="133"/>
      <c r="AS4151" s="124"/>
      <c r="AT4151" s="134"/>
      <c r="AU4151" s="141"/>
    </row>
    <row r="4152" spans="31:47" ht="12">
      <c r="AE4152" s="131"/>
      <c r="AF4152" s="132"/>
      <c r="AG4152" s="133"/>
      <c r="AH4152" s="133"/>
      <c r="AI4152" s="133"/>
      <c r="AJ4152" s="133"/>
      <c r="AK4152" s="133"/>
      <c r="AL4152" s="133"/>
      <c r="AM4152" s="133"/>
      <c r="AN4152" s="133"/>
      <c r="AO4152" s="133"/>
      <c r="AP4152" s="133"/>
      <c r="AQ4152" s="133"/>
      <c r="AR4152" s="133"/>
      <c r="AS4152" s="124"/>
      <c r="AT4152" s="134"/>
      <c r="AU4152" s="141"/>
    </row>
    <row r="4153" spans="31:47" ht="12">
      <c r="AE4153" s="131"/>
      <c r="AF4153" s="132"/>
      <c r="AG4153" s="133"/>
      <c r="AH4153" s="133"/>
      <c r="AI4153" s="133"/>
      <c r="AJ4153" s="133"/>
      <c r="AK4153" s="133"/>
      <c r="AL4153" s="133"/>
      <c r="AM4153" s="133"/>
      <c r="AN4153" s="133"/>
      <c r="AO4153" s="133"/>
      <c r="AP4153" s="133"/>
      <c r="AQ4153" s="133"/>
      <c r="AR4153" s="133"/>
      <c r="AS4153" s="124"/>
      <c r="AT4153" s="134"/>
      <c r="AU4153" s="141"/>
    </row>
    <row r="4154" spans="31:47" ht="12">
      <c r="AE4154" s="131"/>
      <c r="AF4154" s="132"/>
      <c r="AG4154" s="133"/>
      <c r="AH4154" s="133"/>
      <c r="AI4154" s="133"/>
      <c r="AJ4154" s="133"/>
      <c r="AK4154" s="133"/>
      <c r="AL4154" s="133"/>
      <c r="AM4154" s="133"/>
      <c r="AN4154" s="133"/>
      <c r="AO4154" s="133"/>
      <c r="AP4154" s="133"/>
      <c r="AQ4154" s="133"/>
      <c r="AR4154" s="133"/>
      <c r="AS4154" s="124"/>
      <c r="AT4154" s="134"/>
      <c r="AU4154" s="141"/>
    </row>
    <row r="4155" spans="31:47" ht="12">
      <c r="AE4155" s="131"/>
      <c r="AF4155" s="132"/>
      <c r="AG4155" s="133"/>
      <c r="AH4155" s="133"/>
      <c r="AI4155" s="133"/>
      <c r="AJ4155" s="133"/>
      <c r="AK4155" s="133"/>
      <c r="AL4155" s="133"/>
      <c r="AM4155" s="133"/>
      <c r="AN4155" s="133"/>
      <c r="AO4155" s="133"/>
      <c r="AP4155" s="133"/>
      <c r="AQ4155" s="133"/>
      <c r="AR4155" s="133"/>
      <c r="AS4155" s="124"/>
      <c r="AT4155" s="134"/>
      <c r="AU4155" s="141"/>
    </row>
    <row r="4156" spans="31:47" ht="12">
      <c r="AE4156" s="131"/>
      <c r="AF4156" s="132"/>
      <c r="AG4156" s="133"/>
      <c r="AH4156" s="133"/>
      <c r="AI4156" s="133"/>
      <c r="AJ4156" s="133"/>
      <c r="AK4156" s="133"/>
      <c r="AL4156" s="133"/>
      <c r="AM4156" s="133"/>
      <c r="AN4156" s="133"/>
      <c r="AO4156" s="133"/>
      <c r="AP4156" s="133"/>
      <c r="AQ4156" s="133"/>
      <c r="AR4156" s="133"/>
      <c r="AS4156" s="124"/>
      <c r="AT4156" s="134"/>
      <c r="AU4156" s="141"/>
    </row>
    <row r="4157" spans="31:47" ht="12">
      <c r="AE4157" s="131"/>
      <c r="AF4157" s="132"/>
      <c r="AG4157" s="133"/>
      <c r="AH4157" s="133"/>
      <c r="AI4157" s="133"/>
      <c r="AJ4157" s="133"/>
      <c r="AK4157" s="133"/>
      <c r="AL4157" s="133"/>
      <c r="AM4157" s="133"/>
      <c r="AN4157" s="133"/>
      <c r="AO4157" s="133"/>
      <c r="AP4157" s="133"/>
      <c r="AQ4157" s="133"/>
      <c r="AR4157" s="133"/>
      <c r="AS4157" s="124"/>
      <c r="AT4157" s="134"/>
      <c r="AU4157" s="141"/>
    </row>
    <row r="4158" spans="31:47" ht="12">
      <c r="AE4158" s="131"/>
      <c r="AF4158" s="132"/>
      <c r="AG4158" s="133"/>
      <c r="AH4158" s="133"/>
      <c r="AI4158" s="133"/>
      <c r="AJ4158" s="133"/>
      <c r="AK4158" s="133"/>
      <c r="AL4158" s="133"/>
      <c r="AM4158" s="133"/>
      <c r="AN4158" s="133"/>
      <c r="AO4158" s="133"/>
      <c r="AP4158" s="133"/>
      <c r="AQ4158" s="133"/>
      <c r="AR4158" s="133"/>
      <c r="AS4158" s="124"/>
      <c r="AT4158" s="134"/>
      <c r="AU4158" s="141"/>
    </row>
    <row r="4159" spans="31:47" ht="12">
      <c r="AE4159" s="131"/>
      <c r="AF4159" s="132"/>
      <c r="AG4159" s="133"/>
      <c r="AH4159" s="133"/>
      <c r="AI4159" s="133"/>
      <c r="AJ4159" s="133"/>
      <c r="AK4159" s="133"/>
      <c r="AL4159" s="133"/>
      <c r="AM4159" s="133"/>
      <c r="AN4159" s="133"/>
      <c r="AO4159" s="133"/>
      <c r="AP4159" s="133"/>
      <c r="AQ4159" s="133"/>
      <c r="AR4159" s="133"/>
      <c r="AS4159" s="124"/>
      <c r="AT4159" s="134"/>
      <c r="AU4159" s="141"/>
    </row>
    <row r="4160" spans="31:47" ht="12">
      <c r="AE4160" s="131"/>
      <c r="AF4160" s="132"/>
      <c r="AG4160" s="133"/>
      <c r="AH4160" s="133"/>
      <c r="AI4160" s="133"/>
      <c r="AJ4160" s="133"/>
      <c r="AK4160" s="133"/>
      <c r="AL4160" s="133"/>
      <c r="AM4160" s="133"/>
      <c r="AN4160" s="133"/>
      <c r="AO4160" s="133"/>
      <c r="AP4160" s="133"/>
      <c r="AQ4160" s="133"/>
      <c r="AR4160" s="133"/>
      <c r="AS4160" s="124"/>
      <c r="AT4160" s="134"/>
      <c r="AU4160" s="141"/>
    </row>
    <row r="4161" spans="31:47" ht="12">
      <c r="AE4161" s="131"/>
      <c r="AF4161" s="132"/>
      <c r="AG4161" s="133"/>
      <c r="AH4161" s="133"/>
      <c r="AI4161" s="133"/>
      <c r="AJ4161" s="133"/>
      <c r="AK4161" s="133"/>
      <c r="AL4161" s="133"/>
      <c r="AM4161" s="133"/>
      <c r="AN4161" s="133"/>
      <c r="AO4161" s="133"/>
      <c r="AP4161" s="133"/>
      <c r="AQ4161" s="133"/>
      <c r="AR4161" s="133"/>
      <c r="AS4161" s="124"/>
      <c r="AT4161" s="134"/>
      <c r="AU4161" s="141"/>
    </row>
    <row r="4162" spans="31:47" ht="12">
      <c r="AE4162" s="131"/>
      <c r="AF4162" s="132"/>
      <c r="AG4162" s="133"/>
      <c r="AH4162" s="133"/>
      <c r="AI4162" s="133"/>
      <c r="AJ4162" s="133"/>
      <c r="AK4162" s="133"/>
      <c r="AL4162" s="133"/>
      <c r="AM4162" s="133"/>
      <c r="AN4162" s="133"/>
      <c r="AO4162" s="133"/>
      <c r="AP4162" s="133"/>
      <c r="AQ4162" s="133"/>
      <c r="AR4162" s="133"/>
      <c r="AS4162" s="124"/>
      <c r="AT4162" s="134"/>
      <c r="AU4162" s="141"/>
    </row>
    <row r="4163" spans="31:47" ht="12">
      <c r="AE4163" s="131"/>
      <c r="AF4163" s="132"/>
      <c r="AG4163" s="133"/>
      <c r="AH4163" s="133"/>
      <c r="AI4163" s="133"/>
      <c r="AJ4163" s="133"/>
      <c r="AK4163" s="133"/>
      <c r="AL4163" s="133"/>
      <c r="AM4163" s="133"/>
      <c r="AN4163" s="133"/>
      <c r="AO4163" s="133"/>
      <c r="AP4163" s="133"/>
      <c r="AQ4163" s="133"/>
      <c r="AR4163" s="133"/>
      <c r="AS4163" s="124"/>
      <c r="AT4163" s="134"/>
      <c r="AU4163" s="141"/>
    </row>
    <row r="4164" spans="31:47" ht="12">
      <c r="AE4164" s="131"/>
      <c r="AF4164" s="132"/>
      <c r="AG4164" s="133"/>
      <c r="AH4164" s="133"/>
      <c r="AI4164" s="133"/>
      <c r="AJ4164" s="133"/>
      <c r="AK4164" s="133"/>
      <c r="AL4164" s="133"/>
      <c r="AM4164" s="133"/>
      <c r="AN4164" s="133"/>
      <c r="AO4164" s="133"/>
      <c r="AP4164" s="133"/>
      <c r="AQ4164" s="133"/>
      <c r="AR4164" s="133"/>
      <c r="AS4164" s="124"/>
      <c r="AT4164" s="134"/>
      <c r="AU4164" s="141"/>
    </row>
    <row r="4165" spans="31:47" ht="12">
      <c r="AE4165" s="131"/>
      <c r="AF4165" s="132"/>
      <c r="AG4165" s="133"/>
      <c r="AH4165" s="133"/>
      <c r="AI4165" s="133"/>
      <c r="AJ4165" s="133"/>
      <c r="AK4165" s="133"/>
      <c r="AL4165" s="133"/>
      <c r="AM4165" s="133"/>
      <c r="AN4165" s="133"/>
      <c r="AO4165" s="133"/>
      <c r="AP4165" s="133"/>
      <c r="AQ4165" s="133"/>
      <c r="AR4165" s="133"/>
      <c r="AS4165" s="124"/>
      <c r="AT4165" s="134"/>
      <c r="AU4165" s="141"/>
    </row>
    <row r="4166" spans="31:47" ht="12">
      <c r="AE4166" s="131"/>
      <c r="AF4166" s="132"/>
      <c r="AG4166" s="133"/>
      <c r="AH4166" s="133"/>
      <c r="AI4166" s="133"/>
      <c r="AJ4166" s="133"/>
      <c r="AK4166" s="133"/>
      <c r="AL4166" s="133"/>
      <c r="AM4166" s="133"/>
      <c r="AN4166" s="133"/>
      <c r="AO4166" s="133"/>
      <c r="AP4166" s="133"/>
      <c r="AQ4166" s="133"/>
      <c r="AR4166" s="133"/>
      <c r="AS4166" s="124"/>
      <c r="AT4166" s="134"/>
      <c r="AU4166" s="141"/>
    </row>
    <row r="4167" spans="31:47" ht="12">
      <c r="AE4167" s="131"/>
      <c r="AF4167" s="132"/>
      <c r="AG4167" s="133"/>
      <c r="AH4167" s="133"/>
      <c r="AI4167" s="133"/>
      <c r="AJ4167" s="133"/>
      <c r="AK4167" s="133"/>
      <c r="AL4167" s="133"/>
      <c r="AM4167" s="133"/>
      <c r="AN4167" s="133"/>
      <c r="AO4167" s="133"/>
      <c r="AP4167" s="133"/>
      <c r="AQ4167" s="133"/>
      <c r="AR4167" s="133"/>
      <c r="AS4167" s="124"/>
      <c r="AT4167" s="134"/>
      <c r="AU4167" s="141"/>
    </row>
    <row r="4168" spans="31:47" ht="12">
      <c r="AE4168" s="131"/>
      <c r="AF4168" s="132"/>
      <c r="AG4168" s="133"/>
      <c r="AH4168" s="133"/>
      <c r="AI4168" s="133"/>
      <c r="AJ4168" s="133"/>
      <c r="AK4168" s="133"/>
      <c r="AL4168" s="133"/>
      <c r="AM4168" s="133"/>
      <c r="AN4168" s="133"/>
      <c r="AO4168" s="133"/>
      <c r="AP4168" s="133"/>
      <c r="AQ4168" s="133"/>
      <c r="AR4168" s="133"/>
      <c r="AS4168" s="124"/>
      <c r="AT4168" s="134"/>
      <c r="AU4168" s="141"/>
    </row>
    <row r="4169" spans="31:47" ht="12">
      <c r="AE4169" s="131"/>
      <c r="AF4169" s="132"/>
      <c r="AG4169" s="133"/>
      <c r="AH4169" s="133"/>
      <c r="AI4169" s="133"/>
      <c r="AJ4169" s="133"/>
      <c r="AK4169" s="133"/>
      <c r="AL4169" s="133"/>
      <c r="AM4169" s="133"/>
      <c r="AN4169" s="133"/>
      <c r="AO4169" s="133"/>
      <c r="AP4169" s="133"/>
      <c r="AQ4169" s="133"/>
      <c r="AR4169" s="133"/>
      <c r="AS4169" s="124"/>
      <c r="AT4169" s="134"/>
      <c r="AU4169" s="141"/>
    </row>
    <row r="4170" spans="31:47" ht="12">
      <c r="AE4170" s="131"/>
      <c r="AF4170" s="132"/>
      <c r="AG4170" s="133"/>
      <c r="AH4170" s="133"/>
      <c r="AI4170" s="133"/>
      <c r="AJ4170" s="133"/>
      <c r="AK4170" s="133"/>
      <c r="AL4170" s="133"/>
      <c r="AM4170" s="133"/>
      <c r="AN4170" s="133"/>
      <c r="AO4170" s="133"/>
      <c r="AP4170" s="133"/>
      <c r="AQ4170" s="133"/>
      <c r="AR4170" s="133"/>
      <c r="AS4170" s="124"/>
      <c r="AT4170" s="134"/>
      <c r="AU4170" s="141"/>
    </row>
    <row r="4171" spans="31:47" ht="12">
      <c r="AE4171" s="131"/>
      <c r="AF4171" s="132"/>
      <c r="AG4171" s="133"/>
      <c r="AH4171" s="133"/>
      <c r="AI4171" s="133"/>
      <c r="AJ4171" s="133"/>
      <c r="AK4171" s="133"/>
      <c r="AL4171" s="133"/>
      <c r="AM4171" s="133"/>
      <c r="AN4171" s="133"/>
      <c r="AO4171" s="133"/>
      <c r="AP4171" s="133"/>
      <c r="AQ4171" s="133"/>
      <c r="AR4171" s="133"/>
      <c r="AS4171" s="124"/>
      <c r="AT4171" s="134"/>
      <c r="AU4171" s="141"/>
    </row>
    <row r="4172" spans="31:47" ht="12">
      <c r="AE4172" s="131"/>
      <c r="AF4172" s="132"/>
      <c r="AG4172" s="133"/>
      <c r="AH4172" s="133"/>
      <c r="AI4172" s="133"/>
      <c r="AJ4172" s="133"/>
      <c r="AK4172" s="133"/>
      <c r="AL4172" s="133"/>
      <c r="AM4172" s="133"/>
      <c r="AN4172" s="133"/>
      <c r="AO4172" s="133"/>
      <c r="AP4172" s="133"/>
      <c r="AQ4172" s="133"/>
      <c r="AR4172" s="133"/>
      <c r="AS4172" s="124"/>
      <c r="AT4172" s="134"/>
      <c r="AU4172" s="141"/>
    </row>
    <row r="4173" spans="31:47" ht="12">
      <c r="AE4173" s="131"/>
      <c r="AF4173" s="132"/>
      <c r="AG4173" s="133"/>
      <c r="AH4173" s="133"/>
      <c r="AI4173" s="133"/>
      <c r="AJ4173" s="133"/>
      <c r="AK4173" s="133"/>
      <c r="AL4173" s="133"/>
      <c r="AM4173" s="133"/>
      <c r="AN4173" s="133"/>
      <c r="AO4173" s="133"/>
      <c r="AP4173" s="133"/>
      <c r="AQ4173" s="133"/>
      <c r="AR4173" s="133"/>
      <c r="AS4173" s="124"/>
      <c r="AT4173" s="134"/>
      <c r="AU4173" s="141"/>
    </row>
    <row r="4174" spans="31:47" ht="12">
      <c r="AE4174" s="131"/>
      <c r="AF4174" s="132"/>
      <c r="AG4174" s="133"/>
      <c r="AH4174" s="133"/>
      <c r="AI4174" s="133"/>
      <c r="AJ4174" s="133"/>
      <c r="AK4174" s="133"/>
      <c r="AL4174" s="133"/>
      <c r="AM4174" s="133"/>
      <c r="AN4174" s="133"/>
      <c r="AO4174" s="133"/>
      <c r="AP4174" s="133"/>
      <c r="AQ4174" s="133"/>
      <c r="AR4174" s="133"/>
      <c r="AS4174" s="124"/>
      <c r="AT4174" s="134"/>
      <c r="AU4174" s="141"/>
    </row>
    <row r="4175" spans="31:47" ht="12">
      <c r="AE4175" s="131"/>
      <c r="AF4175" s="132"/>
      <c r="AG4175" s="133"/>
      <c r="AH4175" s="133"/>
      <c r="AI4175" s="133"/>
      <c r="AJ4175" s="133"/>
      <c r="AK4175" s="133"/>
      <c r="AL4175" s="133"/>
      <c r="AM4175" s="133"/>
      <c r="AN4175" s="133"/>
      <c r="AO4175" s="133"/>
      <c r="AP4175" s="133"/>
      <c r="AQ4175" s="133"/>
      <c r="AR4175" s="133"/>
      <c r="AS4175" s="124"/>
      <c r="AT4175" s="134"/>
      <c r="AU4175" s="141"/>
    </row>
    <row r="4176" spans="31:47" ht="12">
      <c r="AE4176" s="131"/>
      <c r="AF4176" s="132"/>
      <c r="AG4176" s="133"/>
      <c r="AH4176" s="133"/>
      <c r="AI4176" s="133"/>
      <c r="AJ4176" s="133"/>
      <c r="AK4176" s="133"/>
      <c r="AL4176" s="133"/>
      <c r="AM4176" s="133"/>
      <c r="AN4176" s="133"/>
      <c r="AO4176" s="133"/>
      <c r="AP4176" s="133"/>
      <c r="AQ4176" s="133"/>
      <c r="AR4176" s="133"/>
      <c r="AS4176" s="124"/>
      <c r="AT4176" s="134"/>
      <c r="AU4176" s="141"/>
    </row>
    <row r="4177" spans="31:47" ht="12">
      <c r="AE4177" s="131"/>
      <c r="AF4177" s="132"/>
      <c r="AG4177" s="133"/>
      <c r="AH4177" s="133"/>
      <c r="AI4177" s="133"/>
      <c r="AJ4177" s="133"/>
      <c r="AK4177" s="133"/>
      <c r="AL4177" s="133"/>
      <c r="AM4177" s="133"/>
      <c r="AN4177" s="133"/>
      <c r="AO4177" s="133"/>
      <c r="AP4177" s="133"/>
      <c r="AQ4177" s="133"/>
      <c r="AR4177" s="133"/>
      <c r="AS4177" s="124"/>
      <c r="AT4177" s="134"/>
      <c r="AU4177" s="141"/>
    </row>
    <row r="4178" spans="31:47" ht="12">
      <c r="AE4178" s="131"/>
      <c r="AF4178" s="132"/>
      <c r="AG4178" s="133"/>
      <c r="AH4178" s="133"/>
      <c r="AI4178" s="133"/>
      <c r="AJ4178" s="133"/>
      <c r="AK4178" s="133"/>
      <c r="AL4178" s="133"/>
      <c r="AM4178" s="133"/>
      <c r="AN4178" s="133"/>
      <c r="AO4178" s="133"/>
      <c r="AP4178" s="133"/>
      <c r="AQ4178" s="133"/>
      <c r="AR4178" s="133"/>
      <c r="AS4178" s="124"/>
      <c r="AT4178" s="134"/>
      <c r="AU4178" s="141"/>
    </row>
    <row r="4179" spans="31:47" ht="12">
      <c r="AE4179" s="131"/>
      <c r="AF4179" s="132"/>
      <c r="AG4179" s="133"/>
      <c r="AH4179" s="133"/>
      <c r="AI4179" s="133"/>
      <c r="AJ4179" s="133"/>
      <c r="AK4179" s="133"/>
      <c r="AL4179" s="133"/>
      <c r="AM4179" s="133"/>
      <c r="AN4179" s="133"/>
      <c r="AO4179" s="133"/>
      <c r="AP4179" s="133"/>
      <c r="AQ4179" s="133"/>
      <c r="AR4179" s="133"/>
      <c r="AS4179" s="124"/>
      <c r="AT4179" s="134"/>
      <c r="AU4179" s="141"/>
    </row>
    <row r="4180" spans="31:47" ht="12">
      <c r="AE4180" s="131"/>
      <c r="AF4180" s="132"/>
      <c r="AG4180" s="133"/>
      <c r="AH4180" s="133"/>
      <c r="AI4180" s="133"/>
      <c r="AJ4180" s="133"/>
      <c r="AK4180" s="133"/>
      <c r="AL4180" s="133"/>
      <c r="AM4180" s="133"/>
      <c r="AN4180" s="133"/>
      <c r="AO4180" s="133"/>
      <c r="AP4180" s="133"/>
      <c r="AQ4180" s="133"/>
      <c r="AR4180" s="133"/>
      <c r="AS4180" s="124"/>
      <c r="AT4180" s="134"/>
      <c r="AU4180" s="141"/>
    </row>
    <row r="4181" spans="31:47" ht="12">
      <c r="AE4181" s="131"/>
      <c r="AF4181" s="132"/>
      <c r="AG4181" s="133"/>
      <c r="AH4181" s="133"/>
      <c r="AI4181" s="133"/>
      <c r="AJ4181" s="133"/>
      <c r="AK4181" s="133"/>
      <c r="AL4181" s="133"/>
      <c r="AM4181" s="133"/>
      <c r="AN4181" s="133"/>
      <c r="AO4181" s="133"/>
      <c r="AP4181" s="133"/>
      <c r="AQ4181" s="133"/>
      <c r="AR4181" s="133"/>
      <c r="AS4181" s="124"/>
      <c r="AT4181" s="134"/>
      <c r="AU4181" s="141"/>
    </row>
    <row r="4182" spans="31:47" ht="12">
      <c r="AE4182" s="131"/>
      <c r="AF4182" s="132"/>
      <c r="AG4182" s="133"/>
      <c r="AH4182" s="133"/>
      <c r="AI4182" s="133"/>
      <c r="AJ4182" s="133"/>
      <c r="AK4182" s="133"/>
      <c r="AL4182" s="133"/>
      <c r="AM4182" s="133"/>
      <c r="AN4182" s="133"/>
      <c r="AO4182" s="133"/>
      <c r="AP4182" s="133"/>
      <c r="AQ4182" s="133"/>
      <c r="AR4182" s="133"/>
      <c r="AS4182" s="124"/>
      <c r="AT4182" s="134"/>
      <c r="AU4182" s="141"/>
    </row>
    <row r="4183" spans="31:47" ht="12">
      <c r="AE4183" s="131"/>
      <c r="AF4183" s="132"/>
      <c r="AG4183" s="133"/>
      <c r="AH4183" s="133"/>
      <c r="AI4183" s="133"/>
      <c r="AJ4183" s="133"/>
      <c r="AK4183" s="133"/>
      <c r="AL4183" s="133"/>
      <c r="AM4183" s="133"/>
      <c r="AN4183" s="133"/>
      <c r="AO4183" s="133"/>
      <c r="AP4183" s="133"/>
      <c r="AQ4183" s="133"/>
      <c r="AR4183" s="133"/>
      <c r="AS4183" s="124"/>
      <c r="AT4183" s="134"/>
      <c r="AU4183" s="141"/>
    </row>
    <row r="4184" spans="31:47" ht="12">
      <c r="AE4184" s="131"/>
      <c r="AF4184" s="132"/>
      <c r="AG4184" s="133"/>
      <c r="AH4184" s="133"/>
      <c r="AI4184" s="133"/>
      <c r="AJ4184" s="133"/>
      <c r="AK4184" s="133"/>
      <c r="AL4184" s="133"/>
      <c r="AM4184" s="133"/>
      <c r="AN4184" s="133"/>
      <c r="AO4184" s="133"/>
      <c r="AP4184" s="133"/>
      <c r="AQ4184" s="133"/>
      <c r="AR4184" s="133"/>
      <c r="AS4184" s="124"/>
      <c r="AT4184" s="134"/>
      <c r="AU4184" s="141"/>
    </row>
    <row r="4185" spans="31:47" ht="12">
      <c r="AE4185" s="131"/>
      <c r="AF4185" s="132"/>
      <c r="AG4185" s="133"/>
      <c r="AH4185" s="133"/>
      <c r="AI4185" s="133"/>
      <c r="AJ4185" s="133"/>
      <c r="AK4185" s="133"/>
      <c r="AL4185" s="133"/>
      <c r="AM4185" s="133"/>
      <c r="AN4185" s="133"/>
      <c r="AO4185" s="133"/>
      <c r="AP4185" s="133"/>
      <c r="AQ4185" s="133"/>
      <c r="AR4185" s="133"/>
      <c r="AS4185" s="124"/>
      <c r="AT4185" s="134"/>
      <c r="AU4185" s="141"/>
    </row>
    <row r="4186" spans="31:47" ht="12">
      <c r="AE4186" s="131"/>
      <c r="AF4186" s="132"/>
      <c r="AG4186" s="133"/>
      <c r="AH4186" s="133"/>
      <c r="AI4186" s="133"/>
      <c r="AJ4186" s="133"/>
      <c r="AK4186" s="133"/>
      <c r="AL4186" s="133"/>
      <c r="AM4186" s="133"/>
      <c r="AN4186" s="133"/>
      <c r="AO4186" s="133"/>
      <c r="AP4186" s="133"/>
      <c r="AQ4186" s="133"/>
      <c r="AR4186" s="133"/>
      <c r="AS4186" s="124"/>
      <c r="AT4186" s="134"/>
      <c r="AU4186" s="141"/>
    </row>
    <row r="4187" spans="31:47" ht="12">
      <c r="AE4187" s="131"/>
      <c r="AF4187" s="132"/>
      <c r="AG4187" s="133"/>
      <c r="AH4187" s="133"/>
      <c r="AI4187" s="133"/>
      <c r="AJ4187" s="133"/>
      <c r="AK4187" s="133"/>
      <c r="AL4187" s="133"/>
      <c r="AM4187" s="133"/>
      <c r="AN4187" s="133"/>
      <c r="AO4187" s="133"/>
      <c r="AP4187" s="133"/>
      <c r="AQ4187" s="133"/>
      <c r="AR4187" s="133"/>
      <c r="AS4187" s="124"/>
      <c r="AT4187" s="134"/>
      <c r="AU4187" s="141"/>
    </row>
    <row r="4188" spans="31:47" ht="12">
      <c r="AE4188" s="131"/>
      <c r="AF4188" s="132"/>
      <c r="AG4188" s="133"/>
      <c r="AH4188" s="133"/>
      <c r="AI4188" s="133"/>
      <c r="AJ4188" s="133"/>
      <c r="AK4188" s="133"/>
      <c r="AL4188" s="133"/>
      <c r="AM4188" s="133"/>
      <c r="AN4188" s="133"/>
      <c r="AO4188" s="133"/>
      <c r="AP4188" s="133"/>
      <c r="AQ4188" s="133"/>
      <c r="AR4188" s="133"/>
      <c r="AS4188" s="124"/>
      <c r="AT4188" s="134"/>
      <c r="AU4188" s="141"/>
    </row>
    <row r="4189" spans="31:47" ht="12">
      <c r="AE4189" s="131"/>
      <c r="AF4189" s="132"/>
      <c r="AG4189" s="133"/>
      <c r="AH4189" s="133"/>
      <c r="AI4189" s="133"/>
      <c r="AJ4189" s="133"/>
      <c r="AK4189" s="133"/>
      <c r="AL4189" s="133"/>
      <c r="AM4189" s="133"/>
      <c r="AN4189" s="133"/>
      <c r="AO4189" s="133"/>
      <c r="AP4189" s="133"/>
      <c r="AQ4189" s="133"/>
      <c r="AR4189" s="133"/>
      <c r="AS4189" s="124"/>
      <c r="AT4189" s="134"/>
      <c r="AU4189" s="141"/>
    </row>
    <row r="4190" spans="31:47" ht="12">
      <c r="AE4190" s="131"/>
      <c r="AF4190" s="132"/>
      <c r="AG4190" s="133"/>
      <c r="AH4190" s="133"/>
      <c r="AI4190" s="133"/>
      <c r="AJ4190" s="133"/>
      <c r="AK4190" s="133"/>
      <c r="AL4190" s="133"/>
      <c r="AM4190" s="133"/>
      <c r="AN4190" s="133"/>
      <c r="AO4190" s="133"/>
      <c r="AP4190" s="133"/>
      <c r="AQ4190" s="133"/>
      <c r="AR4190" s="133"/>
      <c r="AS4190" s="124"/>
      <c r="AT4190" s="134"/>
      <c r="AU4190" s="141"/>
    </row>
    <row r="4191" spans="31:47" ht="12">
      <c r="AE4191" s="131"/>
      <c r="AF4191" s="132"/>
      <c r="AG4191" s="133"/>
      <c r="AH4191" s="133"/>
      <c r="AI4191" s="133"/>
      <c r="AJ4191" s="133"/>
      <c r="AK4191" s="133"/>
      <c r="AL4191" s="133"/>
      <c r="AM4191" s="133"/>
      <c r="AN4191" s="133"/>
      <c r="AO4191" s="133"/>
      <c r="AP4191" s="133"/>
      <c r="AQ4191" s="133"/>
      <c r="AR4191" s="133"/>
      <c r="AS4191" s="124"/>
      <c r="AT4191" s="134"/>
      <c r="AU4191" s="141"/>
    </row>
    <row r="4192" spans="31:47" ht="12">
      <c r="AE4192" s="131"/>
      <c r="AF4192" s="132"/>
      <c r="AG4192" s="133"/>
      <c r="AH4192" s="133"/>
      <c r="AI4192" s="133"/>
      <c r="AJ4192" s="133"/>
      <c r="AK4192" s="133"/>
      <c r="AL4192" s="133"/>
      <c r="AM4192" s="133"/>
      <c r="AN4192" s="133"/>
      <c r="AO4192" s="133"/>
      <c r="AP4192" s="133"/>
      <c r="AQ4192" s="133"/>
      <c r="AR4192" s="133"/>
      <c r="AS4192" s="124"/>
      <c r="AT4192" s="134"/>
      <c r="AU4192" s="141"/>
    </row>
    <row r="4193" spans="31:47" ht="12">
      <c r="AE4193" s="131"/>
      <c r="AF4193" s="132"/>
      <c r="AG4193" s="133"/>
      <c r="AH4193" s="133"/>
      <c r="AI4193" s="133"/>
      <c r="AJ4193" s="133"/>
      <c r="AK4193" s="133"/>
      <c r="AL4193" s="133"/>
      <c r="AM4193" s="133"/>
      <c r="AN4193" s="133"/>
      <c r="AO4193" s="133"/>
      <c r="AP4193" s="133"/>
      <c r="AQ4193" s="133"/>
      <c r="AR4193" s="133"/>
      <c r="AS4193" s="124"/>
      <c r="AT4193" s="134"/>
      <c r="AU4193" s="141"/>
    </row>
    <row r="4194" spans="31:47" ht="12">
      <c r="AE4194" s="131"/>
      <c r="AF4194" s="132"/>
      <c r="AG4194" s="133"/>
      <c r="AH4194" s="133"/>
      <c r="AI4194" s="133"/>
      <c r="AJ4194" s="133"/>
      <c r="AK4194" s="133"/>
      <c r="AL4194" s="133"/>
      <c r="AM4194" s="133"/>
      <c r="AN4194" s="133"/>
      <c r="AO4194" s="133"/>
      <c r="AP4194" s="133"/>
      <c r="AQ4194" s="133"/>
      <c r="AR4194" s="133"/>
      <c r="AS4194" s="124"/>
      <c r="AT4194" s="134"/>
      <c r="AU4194" s="141"/>
    </row>
    <row r="4195" spans="31:47" ht="12">
      <c r="AE4195" s="131"/>
      <c r="AF4195" s="132"/>
      <c r="AG4195" s="133"/>
      <c r="AH4195" s="133"/>
      <c r="AI4195" s="133"/>
      <c r="AJ4195" s="133"/>
      <c r="AK4195" s="133"/>
      <c r="AL4195" s="133"/>
      <c r="AM4195" s="133"/>
      <c r="AN4195" s="133"/>
      <c r="AO4195" s="133"/>
      <c r="AP4195" s="133"/>
      <c r="AQ4195" s="133"/>
      <c r="AR4195" s="133"/>
      <c r="AS4195" s="124"/>
      <c r="AT4195" s="134"/>
      <c r="AU4195" s="141"/>
    </row>
    <row r="4196" spans="31:47" ht="12">
      <c r="AE4196" s="131"/>
      <c r="AF4196" s="132"/>
      <c r="AG4196" s="133"/>
      <c r="AH4196" s="133"/>
      <c r="AI4196" s="133"/>
      <c r="AJ4196" s="133"/>
      <c r="AK4196" s="133"/>
      <c r="AL4196" s="133"/>
      <c r="AM4196" s="133"/>
      <c r="AN4196" s="133"/>
      <c r="AO4196" s="133"/>
      <c r="AP4196" s="133"/>
      <c r="AQ4196" s="133"/>
      <c r="AR4196" s="133"/>
      <c r="AS4196" s="124"/>
      <c r="AT4196" s="134"/>
      <c r="AU4196" s="141"/>
    </row>
    <row r="4197" spans="31:47" ht="12">
      <c r="AE4197" s="131"/>
      <c r="AF4197" s="132"/>
      <c r="AG4197" s="133"/>
      <c r="AH4197" s="133"/>
      <c r="AI4197" s="133"/>
      <c r="AJ4197" s="133"/>
      <c r="AK4197" s="133"/>
      <c r="AL4197" s="133"/>
      <c r="AM4197" s="133"/>
      <c r="AN4197" s="133"/>
      <c r="AO4197" s="133"/>
      <c r="AP4197" s="133"/>
      <c r="AQ4197" s="133"/>
      <c r="AR4197" s="133"/>
      <c r="AS4197" s="124"/>
      <c r="AT4197" s="134"/>
      <c r="AU4197" s="141"/>
    </row>
    <row r="4198" spans="31:47" ht="12">
      <c r="AE4198" s="131"/>
      <c r="AF4198" s="132"/>
      <c r="AG4198" s="133"/>
      <c r="AH4198" s="133"/>
      <c r="AI4198" s="133"/>
      <c r="AJ4198" s="133"/>
      <c r="AK4198" s="133"/>
      <c r="AL4198" s="133"/>
      <c r="AM4198" s="133"/>
      <c r="AN4198" s="133"/>
      <c r="AO4198" s="133"/>
      <c r="AP4198" s="133"/>
      <c r="AQ4198" s="133"/>
      <c r="AR4198" s="133"/>
      <c r="AS4198" s="124"/>
      <c r="AT4198" s="134"/>
      <c r="AU4198" s="141"/>
    </row>
    <row r="4199" spans="31:47" ht="12">
      <c r="AE4199" s="131"/>
      <c r="AF4199" s="132"/>
      <c r="AG4199" s="133"/>
      <c r="AH4199" s="133"/>
      <c r="AI4199" s="133"/>
      <c r="AJ4199" s="133"/>
      <c r="AK4199" s="133"/>
      <c r="AL4199" s="133"/>
      <c r="AM4199" s="133"/>
      <c r="AN4199" s="133"/>
      <c r="AO4199" s="133"/>
      <c r="AP4199" s="133"/>
      <c r="AQ4199" s="133"/>
      <c r="AR4199" s="133"/>
      <c r="AS4199" s="124"/>
      <c r="AT4199" s="134"/>
      <c r="AU4199" s="141"/>
    </row>
    <row r="4200" spans="31:47" ht="12">
      <c r="AE4200" s="131"/>
      <c r="AF4200" s="132"/>
      <c r="AG4200" s="133"/>
      <c r="AH4200" s="133"/>
      <c r="AI4200" s="133"/>
      <c r="AJ4200" s="133"/>
      <c r="AK4200" s="133"/>
      <c r="AL4200" s="133"/>
      <c r="AM4200" s="133"/>
      <c r="AN4200" s="133"/>
      <c r="AO4200" s="133"/>
      <c r="AP4200" s="133"/>
      <c r="AQ4200" s="133"/>
      <c r="AR4200" s="133"/>
      <c r="AS4200" s="124"/>
      <c r="AT4200" s="134"/>
      <c r="AU4200" s="141"/>
    </row>
    <row r="4201" spans="31:47" ht="12">
      <c r="AE4201" s="131"/>
      <c r="AF4201" s="132"/>
      <c r="AG4201" s="133"/>
      <c r="AH4201" s="133"/>
      <c r="AI4201" s="133"/>
      <c r="AJ4201" s="133"/>
      <c r="AK4201" s="133"/>
      <c r="AL4201" s="133"/>
      <c r="AM4201" s="133"/>
      <c r="AN4201" s="133"/>
      <c r="AO4201" s="133"/>
      <c r="AP4201" s="133"/>
      <c r="AQ4201" s="133"/>
      <c r="AR4201" s="133"/>
      <c r="AS4201" s="124"/>
      <c r="AT4201" s="134"/>
      <c r="AU4201" s="141"/>
    </row>
    <row r="4202" spans="31:47" ht="12">
      <c r="AE4202" s="131"/>
      <c r="AF4202" s="132"/>
      <c r="AG4202" s="133"/>
      <c r="AH4202" s="133"/>
      <c r="AI4202" s="133"/>
      <c r="AJ4202" s="133"/>
      <c r="AK4202" s="133"/>
      <c r="AL4202" s="133"/>
      <c r="AM4202" s="133"/>
      <c r="AN4202" s="133"/>
      <c r="AO4202" s="133"/>
      <c r="AP4202" s="133"/>
      <c r="AQ4202" s="133"/>
      <c r="AR4202" s="133"/>
      <c r="AS4202" s="124"/>
      <c r="AT4202" s="134"/>
      <c r="AU4202" s="141"/>
    </row>
    <row r="4203" spans="31:47" ht="12">
      <c r="AE4203" s="131"/>
      <c r="AF4203" s="132"/>
      <c r="AG4203" s="133"/>
      <c r="AH4203" s="133"/>
      <c r="AI4203" s="133"/>
      <c r="AJ4203" s="133"/>
      <c r="AK4203" s="133"/>
      <c r="AL4203" s="133"/>
      <c r="AM4203" s="133"/>
      <c r="AN4203" s="133"/>
      <c r="AO4203" s="133"/>
      <c r="AP4203" s="133"/>
      <c r="AQ4203" s="133"/>
      <c r="AR4203" s="133"/>
      <c r="AS4203" s="124"/>
      <c r="AT4203" s="134"/>
      <c r="AU4203" s="141"/>
    </row>
    <row r="4204" spans="31:47" ht="12">
      <c r="AE4204" s="131"/>
      <c r="AF4204" s="132"/>
      <c r="AG4204" s="133"/>
      <c r="AH4204" s="133"/>
      <c r="AI4204" s="133"/>
      <c r="AJ4204" s="133"/>
      <c r="AK4204" s="133"/>
      <c r="AL4204" s="133"/>
      <c r="AM4204" s="133"/>
      <c r="AN4204" s="133"/>
      <c r="AO4204" s="133"/>
      <c r="AP4204" s="133"/>
      <c r="AQ4204" s="133"/>
      <c r="AR4204" s="133"/>
      <c r="AS4204" s="124"/>
      <c r="AT4204" s="134"/>
      <c r="AU4204" s="141"/>
    </row>
    <row r="4205" spans="31:47" ht="12">
      <c r="AE4205" s="131"/>
      <c r="AF4205" s="132"/>
      <c r="AG4205" s="133"/>
      <c r="AH4205" s="133"/>
      <c r="AI4205" s="133"/>
      <c r="AJ4205" s="133"/>
      <c r="AK4205" s="133"/>
      <c r="AL4205" s="133"/>
      <c r="AM4205" s="133"/>
      <c r="AN4205" s="133"/>
      <c r="AO4205" s="133"/>
      <c r="AP4205" s="133"/>
      <c r="AQ4205" s="133"/>
      <c r="AR4205" s="133"/>
      <c r="AS4205" s="124"/>
      <c r="AT4205" s="134"/>
      <c r="AU4205" s="141"/>
    </row>
    <row r="4206" spans="31:47" ht="12">
      <c r="AE4206" s="131"/>
      <c r="AF4206" s="132"/>
      <c r="AG4206" s="133"/>
      <c r="AH4206" s="133"/>
      <c r="AI4206" s="133"/>
      <c r="AJ4206" s="133"/>
      <c r="AK4206" s="133"/>
      <c r="AL4206" s="133"/>
      <c r="AM4206" s="133"/>
      <c r="AN4206" s="133"/>
      <c r="AO4206" s="133"/>
      <c r="AP4206" s="133"/>
      <c r="AQ4206" s="133"/>
      <c r="AR4206" s="133"/>
      <c r="AS4206" s="124"/>
      <c r="AT4206" s="134"/>
      <c r="AU4206" s="141"/>
    </row>
    <row r="4207" spans="31:47" ht="12">
      <c r="AE4207" s="131"/>
      <c r="AF4207" s="132"/>
      <c r="AG4207" s="133"/>
      <c r="AH4207" s="133"/>
      <c r="AI4207" s="133"/>
      <c r="AJ4207" s="133"/>
      <c r="AK4207" s="133"/>
      <c r="AL4207" s="133"/>
      <c r="AM4207" s="133"/>
      <c r="AN4207" s="133"/>
      <c r="AO4207" s="133"/>
      <c r="AP4207" s="133"/>
      <c r="AQ4207" s="133"/>
      <c r="AR4207" s="133"/>
      <c r="AS4207" s="124"/>
      <c r="AT4207" s="134"/>
      <c r="AU4207" s="141"/>
    </row>
    <row r="4208" spans="31:47" ht="12">
      <c r="AE4208" s="131"/>
      <c r="AF4208" s="132"/>
      <c r="AG4208" s="133"/>
      <c r="AH4208" s="133"/>
      <c r="AI4208" s="133"/>
      <c r="AJ4208" s="133"/>
      <c r="AK4208" s="133"/>
      <c r="AL4208" s="133"/>
      <c r="AM4208" s="133"/>
      <c r="AN4208" s="133"/>
      <c r="AO4208" s="133"/>
      <c r="AP4208" s="133"/>
      <c r="AQ4208" s="133"/>
      <c r="AR4208" s="133"/>
      <c r="AS4208" s="124"/>
      <c r="AT4208" s="134"/>
      <c r="AU4208" s="141"/>
    </row>
    <row r="4209" spans="31:47" ht="12">
      <c r="AE4209" s="131"/>
      <c r="AF4209" s="132"/>
      <c r="AG4209" s="133"/>
      <c r="AH4209" s="133"/>
      <c r="AI4209" s="133"/>
      <c r="AJ4209" s="133"/>
      <c r="AK4209" s="133"/>
      <c r="AL4209" s="133"/>
      <c r="AM4209" s="133"/>
      <c r="AN4209" s="133"/>
      <c r="AO4209" s="133"/>
      <c r="AP4209" s="133"/>
      <c r="AQ4209" s="133"/>
      <c r="AR4209" s="133"/>
      <c r="AS4209" s="124"/>
      <c r="AT4209" s="134"/>
      <c r="AU4209" s="141"/>
    </row>
    <row r="4210" spans="31:47" ht="12">
      <c r="AE4210" s="131"/>
      <c r="AF4210" s="132"/>
      <c r="AG4210" s="133"/>
      <c r="AH4210" s="133"/>
      <c r="AI4210" s="133"/>
      <c r="AJ4210" s="133"/>
      <c r="AK4210" s="133"/>
      <c r="AL4210" s="133"/>
      <c r="AM4210" s="133"/>
      <c r="AN4210" s="133"/>
      <c r="AO4210" s="133"/>
      <c r="AP4210" s="133"/>
      <c r="AQ4210" s="133"/>
      <c r="AR4210" s="133"/>
      <c r="AS4210" s="124"/>
      <c r="AT4210" s="134"/>
      <c r="AU4210" s="141"/>
    </row>
    <row r="4211" spans="31:47" ht="12">
      <c r="AE4211" s="131"/>
      <c r="AF4211" s="132"/>
      <c r="AG4211" s="133"/>
      <c r="AH4211" s="133"/>
      <c r="AI4211" s="133"/>
      <c r="AJ4211" s="133"/>
      <c r="AK4211" s="133"/>
      <c r="AL4211" s="133"/>
      <c r="AM4211" s="133"/>
      <c r="AN4211" s="133"/>
      <c r="AO4211" s="133"/>
      <c r="AP4211" s="133"/>
      <c r="AQ4211" s="133"/>
      <c r="AR4211" s="133"/>
      <c r="AS4211" s="124"/>
      <c r="AT4211" s="134"/>
      <c r="AU4211" s="141"/>
    </row>
    <row r="4212" spans="31:47" ht="12">
      <c r="AE4212" s="131"/>
      <c r="AF4212" s="132"/>
      <c r="AG4212" s="133"/>
      <c r="AH4212" s="133"/>
      <c r="AI4212" s="133"/>
      <c r="AJ4212" s="133"/>
      <c r="AK4212" s="133"/>
      <c r="AL4212" s="133"/>
      <c r="AM4212" s="133"/>
      <c r="AN4212" s="133"/>
      <c r="AO4212" s="133"/>
      <c r="AP4212" s="133"/>
      <c r="AQ4212" s="133"/>
      <c r="AR4212" s="133"/>
      <c r="AS4212" s="124"/>
      <c r="AT4212" s="134"/>
      <c r="AU4212" s="141"/>
    </row>
    <row r="4213" spans="31:47" ht="12">
      <c r="AE4213" s="131"/>
      <c r="AF4213" s="132"/>
      <c r="AG4213" s="133"/>
      <c r="AH4213" s="133"/>
      <c r="AI4213" s="133"/>
      <c r="AJ4213" s="133"/>
      <c r="AK4213" s="133"/>
      <c r="AL4213" s="133"/>
      <c r="AM4213" s="133"/>
      <c r="AN4213" s="133"/>
      <c r="AO4213" s="133"/>
      <c r="AP4213" s="133"/>
      <c r="AQ4213" s="133"/>
      <c r="AR4213" s="133"/>
      <c r="AS4213" s="124"/>
      <c r="AT4213" s="134"/>
      <c r="AU4213" s="141"/>
    </row>
    <row r="4214" spans="31:47" ht="12">
      <c r="AE4214" s="131"/>
      <c r="AF4214" s="132"/>
      <c r="AG4214" s="133"/>
      <c r="AH4214" s="133"/>
      <c r="AI4214" s="133"/>
      <c r="AJ4214" s="133"/>
      <c r="AK4214" s="133"/>
      <c r="AL4214" s="133"/>
      <c r="AM4214" s="133"/>
      <c r="AN4214" s="133"/>
      <c r="AO4214" s="133"/>
      <c r="AP4214" s="133"/>
      <c r="AQ4214" s="133"/>
      <c r="AR4214" s="133"/>
      <c r="AS4214" s="124"/>
      <c r="AT4214" s="134"/>
      <c r="AU4214" s="141"/>
    </row>
    <row r="4215" spans="31:47" ht="12">
      <c r="AE4215" s="131"/>
      <c r="AF4215" s="132"/>
      <c r="AG4215" s="133"/>
      <c r="AH4215" s="133"/>
      <c r="AI4215" s="133"/>
      <c r="AJ4215" s="133"/>
      <c r="AK4215" s="133"/>
      <c r="AL4215" s="133"/>
      <c r="AM4215" s="133"/>
      <c r="AN4215" s="133"/>
      <c r="AO4215" s="133"/>
      <c r="AP4215" s="133"/>
      <c r="AQ4215" s="133"/>
      <c r="AR4215" s="133"/>
      <c r="AS4215" s="124"/>
      <c r="AT4215" s="134"/>
      <c r="AU4215" s="141"/>
    </row>
    <row r="4216" spans="31:47" ht="12">
      <c r="AE4216" s="131"/>
      <c r="AF4216" s="132"/>
      <c r="AG4216" s="133"/>
      <c r="AH4216" s="133"/>
      <c r="AI4216" s="133"/>
      <c r="AJ4216" s="133"/>
      <c r="AK4216" s="133"/>
      <c r="AL4216" s="133"/>
      <c r="AM4216" s="133"/>
      <c r="AN4216" s="133"/>
      <c r="AO4216" s="133"/>
      <c r="AP4216" s="133"/>
      <c r="AQ4216" s="133"/>
      <c r="AR4216" s="133"/>
      <c r="AS4216" s="124"/>
      <c r="AT4216" s="134"/>
      <c r="AU4216" s="141"/>
    </row>
    <row r="4217" spans="31:47" ht="12">
      <c r="AE4217" s="131"/>
      <c r="AF4217" s="132"/>
      <c r="AG4217" s="133"/>
      <c r="AH4217" s="133"/>
      <c r="AI4217" s="133"/>
      <c r="AJ4217" s="133"/>
      <c r="AK4217" s="133"/>
      <c r="AL4217" s="133"/>
      <c r="AM4217" s="133"/>
      <c r="AN4217" s="133"/>
      <c r="AO4217" s="133"/>
      <c r="AP4217" s="133"/>
      <c r="AQ4217" s="133"/>
      <c r="AR4217" s="133"/>
      <c r="AS4217" s="124"/>
      <c r="AT4217" s="134"/>
      <c r="AU4217" s="141"/>
    </row>
    <row r="4218" spans="31:47" ht="12">
      <c r="AE4218" s="131"/>
      <c r="AF4218" s="132"/>
      <c r="AG4218" s="133"/>
      <c r="AH4218" s="133"/>
      <c r="AI4218" s="133"/>
      <c r="AJ4218" s="133"/>
      <c r="AK4218" s="133"/>
      <c r="AL4218" s="133"/>
      <c r="AM4218" s="133"/>
      <c r="AN4218" s="133"/>
      <c r="AO4218" s="133"/>
      <c r="AP4218" s="133"/>
      <c r="AQ4218" s="133"/>
      <c r="AR4218" s="133"/>
      <c r="AS4218" s="124"/>
      <c r="AT4218" s="134"/>
      <c r="AU4218" s="141"/>
    </row>
    <row r="4219" spans="31:47" ht="12">
      <c r="AE4219" s="131"/>
      <c r="AF4219" s="132"/>
      <c r="AG4219" s="133"/>
      <c r="AH4219" s="133"/>
      <c r="AI4219" s="133"/>
      <c r="AJ4219" s="133"/>
      <c r="AK4219" s="133"/>
      <c r="AL4219" s="133"/>
      <c r="AM4219" s="133"/>
      <c r="AN4219" s="133"/>
      <c r="AO4219" s="133"/>
      <c r="AP4219" s="133"/>
      <c r="AQ4219" s="133"/>
      <c r="AR4219" s="133"/>
      <c r="AS4219" s="124"/>
      <c r="AT4219" s="134"/>
      <c r="AU4219" s="141"/>
    </row>
    <row r="4220" spans="31:47" ht="12">
      <c r="AE4220" s="131"/>
      <c r="AF4220" s="132"/>
      <c r="AG4220" s="133"/>
      <c r="AH4220" s="133"/>
      <c r="AI4220" s="133"/>
      <c r="AJ4220" s="133"/>
      <c r="AK4220" s="133"/>
      <c r="AL4220" s="133"/>
      <c r="AM4220" s="133"/>
      <c r="AN4220" s="133"/>
      <c r="AO4220" s="133"/>
      <c r="AP4220" s="133"/>
      <c r="AQ4220" s="133"/>
      <c r="AR4220" s="133"/>
      <c r="AS4220" s="124"/>
      <c r="AT4220" s="134"/>
      <c r="AU4220" s="141"/>
    </row>
    <row r="4221" spans="31:47" ht="12">
      <c r="AE4221" s="131"/>
      <c r="AF4221" s="132"/>
      <c r="AG4221" s="133"/>
      <c r="AH4221" s="133"/>
      <c r="AI4221" s="133"/>
      <c r="AJ4221" s="133"/>
      <c r="AK4221" s="133"/>
      <c r="AL4221" s="133"/>
      <c r="AM4221" s="133"/>
      <c r="AN4221" s="133"/>
      <c r="AO4221" s="133"/>
      <c r="AP4221" s="133"/>
      <c r="AQ4221" s="133"/>
      <c r="AR4221" s="133"/>
      <c r="AS4221" s="124"/>
      <c r="AT4221" s="134"/>
      <c r="AU4221" s="141"/>
    </row>
    <row r="4222" spans="31:47" ht="12">
      <c r="AE4222" s="131"/>
      <c r="AF4222" s="132"/>
      <c r="AG4222" s="133"/>
      <c r="AH4222" s="133"/>
      <c r="AI4222" s="133"/>
      <c r="AJ4222" s="133"/>
      <c r="AK4222" s="133"/>
      <c r="AL4222" s="133"/>
      <c r="AM4222" s="133"/>
      <c r="AN4222" s="133"/>
      <c r="AO4222" s="133"/>
      <c r="AP4222" s="133"/>
      <c r="AQ4222" s="133"/>
      <c r="AR4222" s="133"/>
      <c r="AS4222" s="124"/>
      <c r="AT4222" s="134"/>
      <c r="AU4222" s="141"/>
    </row>
    <row r="4223" spans="31:47" ht="12">
      <c r="AE4223" s="131"/>
      <c r="AF4223" s="132"/>
      <c r="AG4223" s="133"/>
      <c r="AH4223" s="133"/>
      <c r="AI4223" s="133"/>
      <c r="AJ4223" s="133"/>
      <c r="AK4223" s="133"/>
      <c r="AL4223" s="133"/>
      <c r="AM4223" s="133"/>
      <c r="AN4223" s="133"/>
      <c r="AO4223" s="133"/>
      <c r="AP4223" s="133"/>
      <c r="AQ4223" s="133"/>
      <c r="AR4223" s="133"/>
      <c r="AS4223" s="124"/>
      <c r="AT4223" s="134"/>
      <c r="AU4223" s="141"/>
    </row>
    <row r="4224" spans="31:47" ht="12">
      <c r="AE4224" s="131"/>
      <c r="AF4224" s="132"/>
      <c r="AG4224" s="133"/>
      <c r="AH4224" s="133"/>
      <c r="AI4224" s="133"/>
      <c r="AJ4224" s="133"/>
      <c r="AK4224" s="133"/>
      <c r="AL4224" s="133"/>
      <c r="AM4224" s="133"/>
      <c r="AN4224" s="133"/>
      <c r="AO4224" s="133"/>
      <c r="AP4224" s="133"/>
      <c r="AQ4224" s="133"/>
      <c r="AR4224" s="133"/>
      <c r="AS4224" s="124"/>
      <c r="AT4224" s="134"/>
      <c r="AU4224" s="141"/>
    </row>
    <row r="4225" spans="31:47" ht="12">
      <c r="AE4225" s="131"/>
      <c r="AF4225" s="132"/>
      <c r="AG4225" s="133"/>
      <c r="AH4225" s="133"/>
      <c r="AI4225" s="133"/>
      <c r="AJ4225" s="133"/>
      <c r="AK4225" s="133"/>
      <c r="AL4225" s="133"/>
      <c r="AM4225" s="133"/>
      <c r="AN4225" s="133"/>
      <c r="AO4225" s="133"/>
      <c r="AP4225" s="133"/>
      <c r="AQ4225" s="133"/>
      <c r="AR4225" s="133"/>
      <c r="AS4225" s="124"/>
      <c r="AT4225" s="134"/>
      <c r="AU4225" s="141"/>
    </row>
    <row r="4226" spans="31:47" ht="12">
      <c r="AE4226" s="131"/>
      <c r="AF4226" s="132"/>
      <c r="AG4226" s="133"/>
      <c r="AH4226" s="133"/>
      <c r="AI4226" s="133"/>
      <c r="AJ4226" s="133"/>
      <c r="AK4226" s="133"/>
      <c r="AL4226" s="133"/>
      <c r="AM4226" s="133"/>
      <c r="AN4226" s="133"/>
      <c r="AO4226" s="133"/>
      <c r="AP4226" s="133"/>
      <c r="AQ4226" s="133"/>
      <c r="AR4226" s="133"/>
      <c r="AS4226" s="124"/>
      <c r="AT4226" s="134"/>
      <c r="AU4226" s="141"/>
    </row>
    <row r="4227" spans="31:47" ht="12">
      <c r="AE4227" s="131"/>
      <c r="AF4227" s="132"/>
      <c r="AG4227" s="133"/>
      <c r="AH4227" s="133"/>
      <c r="AI4227" s="133"/>
      <c r="AJ4227" s="133"/>
      <c r="AK4227" s="133"/>
      <c r="AL4227" s="133"/>
      <c r="AM4227" s="133"/>
      <c r="AN4227" s="133"/>
      <c r="AO4227" s="133"/>
      <c r="AP4227" s="133"/>
      <c r="AQ4227" s="133"/>
      <c r="AR4227" s="133"/>
      <c r="AS4227" s="124"/>
      <c r="AT4227" s="134"/>
      <c r="AU4227" s="141"/>
    </row>
    <row r="4228" spans="31:47" ht="12">
      <c r="AE4228" s="131"/>
      <c r="AF4228" s="132"/>
      <c r="AG4228" s="133"/>
      <c r="AH4228" s="133"/>
      <c r="AI4228" s="133"/>
      <c r="AJ4228" s="133"/>
      <c r="AK4228" s="133"/>
      <c r="AL4228" s="133"/>
      <c r="AM4228" s="133"/>
      <c r="AN4228" s="133"/>
      <c r="AO4228" s="133"/>
      <c r="AP4228" s="133"/>
      <c r="AQ4228" s="133"/>
      <c r="AR4228" s="133"/>
      <c r="AS4228" s="124"/>
      <c r="AT4228" s="134"/>
      <c r="AU4228" s="141"/>
    </row>
    <row r="4229" spans="31:47" ht="12">
      <c r="AE4229" s="131"/>
      <c r="AF4229" s="132"/>
      <c r="AG4229" s="133"/>
      <c r="AH4229" s="133"/>
      <c r="AI4229" s="133"/>
      <c r="AJ4229" s="133"/>
      <c r="AK4229" s="133"/>
      <c r="AL4229" s="133"/>
      <c r="AM4229" s="133"/>
      <c r="AN4229" s="133"/>
      <c r="AO4229" s="133"/>
      <c r="AP4229" s="133"/>
      <c r="AQ4229" s="133"/>
      <c r="AR4229" s="133"/>
      <c r="AS4229" s="124"/>
      <c r="AT4229" s="134"/>
      <c r="AU4229" s="141"/>
    </row>
    <row r="4230" spans="31:47" ht="12">
      <c r="AE4230" s="131"/>
      <c r="AF4230" s="132"/>
      <c r="AG4230" s="133"/>
      <c r="AH4230" s="133"/>
      <c r="AI4230" s="133"/>
      <c r="AJ4230" s="133"/>
      <c r="AK4230" s="133"/>
      <c r="AL4230" s="133"/>
      <c r="AM4230" s="133"/>
      <c r="AN4230" s="133"/>
      <c r="AO4230" s="133"/>
      <c r="AP4230" s="133"/>
      <c r="AQ4230" s="133"/>
      <c r="AR4230" s="133"/>
      <c r="AS4230" s="124"/>
      <c r="AT4230" s="134"/>
      <c r="AU4230" s="141"/>
    </row>
    <row r="4231" spans="31:47" ht="12">
      <c r="AE4231" s="131"/>
      <c r="AF4231" s="132"/>
      <c r="AG4231" s="133"/>
      <c r="AH4231" s="133"/>
      <c r="AI4231" s="133"/>
      <c r="AJ4231" s="133"/>
      <c r="AK4231" s="133"/>
      <c r="AL4231" s="133"/>
      <c r="AM4231" s="133"/>
      <c r="AN4231" s="133"/>
      <c r="AO4231" s="133"/>
      <c r="AP4231" s="133"/>
      <c r="AQ4231" s="133"/>
      <c r="AR4231" s="133"/>
      <c r="AS4231" s="124"/>
      <c r="AT4231" s="134"/>
      <c r="AU4231" s="141"/>
    </row>
    <row r="4232" spans="31:47" ht="12">
      <c r="AE4232" s="131"/>
      <c r="AF4232" s="132"/>
      <c r="AG4232" s="133"/>
      <c r="AH4232" s="133"/>
      <c r="AI4232" s="133"/>
      <c r="AJ4232" s="133"/>
      <c r="AK4232" s="133"/>
      <c r="AL4232" s="133"/>
      <c r="AM4232" s="133"/>
      <c r="AN4232" s="133"/>
      <c r="AO4232" s="133"/>
      <c r="AP4232" s="133"/>
      <c r="AQ4232" s="133"/>
      <c r="AR4232" s="133"/>
      <c r="AS4232" s="124"/>
      <c r="AT4232" s="134"/>
      <c r="AU4232" s="141"/>
    </row>
    <row r="4233" spans="31:47" ht="12">
      <c r="AE4233" s="131"/>
      <c r="AF4233" s="132"/>
      <c r="AG4233" s="133"/>
      <c r="AH4233" s="133"/>
      <c r="AI4233" s="133"/>
      <c r="AJ4233" s="133"/>
      <c r="AK4233" s="133"/>
      <c r="AL4233" s="133"/>
      <c r="AM4233" s="133"/>
      <c r="AN4233" s="133"/>
      <c r="AO4233" s="133"/>
      <c r="AP4233" s="133"/>
      <c r="AQ4233" s="133"/>
      <c r="AR4233" s="133"/>
      <c r="AS4233" s="124"/>
      <c r="AT4233" s="134"/>
      <c r="AU4233" s="141"/>
    </row>
    <row r="4234" spans="31:47" ht="12">
      <c r="AE4234" s="131"/>
      <c r="AF4234" s="132"/>
      <c r="AG4234" s="133"/>
      <c r="AH4234" s="133"/>
      <c r="AI4234" s="133"/>
      <c r="AJ4234" s="133"/>
      <c r="AK4234" s="133"/>
      <c r="AL4234" s="133"/>
      <c r="AM4234" s="133"/>
      <c r="AN4234" s="133"/>
      <c r="AO4234" s="133"/>
      <c r="AP4234" s="133"/>
      <c r="AQ4234" s="133"/>
      <c r="AR4234" s="133"/>
      <c r="AS4234" s="124"/>
      <c r="AT4234" s="134"/>
      <c r="AU4234" s="141"/>
    </row>
    <row r="4235" spans="31:47" ht="12">
      <c r="AE4235" s="131"/>
      <c r="AF4235" s="132"/>
      <c r="AG4235" s="133"/>
      <c r="AH4235" s="133"/>
      <c r="AI4235" s="133"/>
      <c r="AJ4235" s="133"/>
      <c r="AK4235" s="133"/>
      <c r="AL4235" s="133"/>
      <c r="AM4235" s="133"/>
      <c r="AN4235" s="133"/>
      <c r="AO4235" s="133"/>
      <c r="AP4235" s="133"/>
      <c r="AQ4235" s="133"/>
      <c r="AR4235" s="133"/>
      <c r="AS4235" s="124"/>
      <c r="AT4235" s="134"/>
      <c r="AU4235" s="141"/>
    </row>
    <row r="4236" spans="31:47" ht="12">
      <c r="AE4236" s="131"/>
      <c r="AF4236" s="132"/>
      <c r="AG4236" s="133"/>
      <c r="AH4236" s="133"/>
      <c r="AI4236" s="133"/>
      <c r="AJ4236" s="133"/>
      <c r="AK4236" s="133"/>
      <c r="AL4236" s="133"/>
      <c r="AM4236" s="133"/>
      <c r="AN4236" s="133"/>
      <c r="AO4236" s="133"/>
      <c r="AP4236" s="133"/>
      <c r="AQ4236" s="133"/>
      <c r="AR4236" s="133"/>
      <c r="AS4236" s="124"/>
      <c r="AT4236" s="134"/>
      <c r="AU4236" s="141"/>
    </row>
    <row r="4237" spans="31:47" ht="12">
      <c r="AE4237" s="131"/>
      <c r="AF4237" s="132"/>
      <c r="AG4237" s="133"/>
      <c r="AH4237" s="133"/>
      <c r="AI4237" s="133"/>
      <c r="AJ4237" s="133"/>
      <c r="AK4237" s="133"/>
      <c r="AL4237" s="133"/>
      <c r="AM4237" s="133"/>
      <c r="AN4237" s="133"/>
      <c r="AO4237" s="133"/>
      <c r="AP4237" s="133"/>
      <c r="AQ4237" s="133"/>
      <c r="AR4237" s="133"/>
      <c r="AS4237" s="124"/>
      <c r="AT4237" s="134"/>
      <c r="AU4237" s="141"/>
    </row>
    <row r="4238" spans="31:47" ht="12">
      <c r="AE4238" s="131"/>
      <c r="AF4238" s="132"/>
      <c r="AG4238" s="133"/>
      <c r="AH4238" s="133"/>
      <c r="AI4238" s="133"/>
      <c r="AJ4238" s="133"/>
      <c r="AK4238" s="133"/>
      <c r="AL4238" s="133"/>
      <c r="AM4238" s="133"/>
      <c r="AN4238" s="133"/>
      <c r="AO4238" s="133"/>
      <c r="AP4238" s="133"/>
      <c r="AQ4238" s="133"/>
      <c r="AR4238" s="133"/>
      <c r="AS4238" s="124"/>
      <c r="AT4238" s="134"/>
      <c r="AU4238" s="141"/>
    </row>
    <row r="4239" spans="31:47" ht="12">
      <c r="AE4239" s="131"/>
      <c r="AF4239" s="132"/>
      <c r="AG4239" s="133"/>
      <c r="AH4239" s="133"/>
      <c r="AI4239" s="133"/>
      <c r="AJ4239" s="133"/>
      <c r="AK4239" s="133"/>
      <c r="AL4239" s="133"/>
      <c r="AM4239" s="133"/>
      <c r="AN4239" s="133"/>
      <c r="AO4239" s="133"/>
      <c r="AP4239" s="133"/>
      <c r="AQ4239" s="133"/>
      <c r="AR4239" s="133"/>
      <c r="AS4239" s="124"/>
      <c r="AT4239" s="134"/>
      <c r="AU4239" s="141"/>
    </row>
    <row r="4240" spans="31:47" ht="12">
      <c r="AE4240" s="131"/>
      <c r="AF4240" s="132"/>
      <c r="AG4240" s="133"/>
      <c r="AH4240" s="133"/>
      <c r="AI4240" s="133"/>
      <c r="AJ4240" s="133"/>
      <c r="AK4240" s="133"/>
      <c r="AL4240" s="133"/>
      <c r="AM4240" s="133"/>
      <c r="AN4240" s="133"/>
      <c r="AO4240" s="133"/>
      <c r="AP4240" s="133"/>
      <c r="AQ4240" s="133"/>
      <c r="AR4240" s="133"/>
      <c r="AS4240" s="124"/>
      <c r="AT4240" s="134"/>
      <c r="AU4240" s="141"/>
    </row>
    <row r="4241" spans="31:47" ht="12">
      <c r="AE4241" s="131"/>
      <c r="AF4241" s="132"/>
      <c r="AG4241" s="133"/>
      <c r="AH4241" s="133"/>
      <c r="AI4241" s="133"/>
      <c r="AJ4241" s="133"/>
      <c r="AK4241" s="133"/>
      <c r="AL4241" s="133"/>
      <c r="AM4241" s="133"/>
      <c r="AN4241" s="133"/>
      <c r="AO4241" s="133"/>
      <c r="AP4241" s="133"/>
      <c r="AQ4241" s="133"/>
      <c r="AR4241" s="133"/>
      <c r="AS4241" s="124"/>
      <c r="AT4241" s="134"/>
      <c r="AU4241" s="141"/>
    </row>
    <row r="4242" spans="31:47" ht="12">
      <c r="AE4242" s="131"/>
      <c r="AF4242" s="132"/>
      <c r="AG4242" s="133"/>
      <c r="AH4242" s="133"/>
      <c r="AI4242" s="133"/>
      <c r="AJ4242" s="133"/>
      <c r="AK4242" s="133"/>
      <c r="AL4242" s="133"/>
      <c r="AM4242" s="133"/>
      <c r="AN4242" s="133"/>
      <c r="AO4242" s="133"/>
      <c r="AP4242" s="133"/>
      <c r="AQ4242" s="133"/>
      <c r="AR4242" s="133"/>
      <c r="AS4242" s="124"/>
      <c r="AT4242" s="134"/>
      <c r="AU4242" s="141"/>
    </row>
    <row r="4243" spans="31:47" ht="12">
      <c r="AE4243" s="131"/>
      <c r="AF4243" s="132"/>
      <c r="AG4243" s="133"/>
      <c r="AH4243" s="133"/>
      <c r="AI4243" s="133"/>
      <c r="AJ4243" s="133"/>
      <c r="AK4243" s="133"/>
      <c r="AL4243" s="133"/>
      <c r="AM4243" s="133"/>
      <c r="AN4243" s="133"/>
      <c r="AO4243" s="133"/>
      <c r="AP4243" s="133"/>
      <c r="AQ4243" s="133"/>
      <c r="AR4243" s="133"/>
      <c r="AS4243" s="124"/>
      <c r="AT4243" s="134"/>
      <c r="AU4243" s="141"/>
    </row>
    <row r="4244" spans="31:47" ht="12">
      <c r="AE4244" s="131"/>
      <c r="AF4244" s="132"/>
      <c r="AG4244" s="133"/>
      <c r="AH4244" s="133"/>
      <c r="AI4244" s="133"/>
      <c r="AJ4244" s="133"/>
      <c r="AK4244" s="133"/>
      <c r="AL4244" s="133"/>
      <c r="AM4244" s="133"/>
      <c r="AN4244" s="133"/>
      <c r="AO4244" s="133"/>
      <c r="AP4244" s="133"/>
      <c r="AQ4244" s="133"/>
      <c r="AR4244" s="133"/>
      <c r="AS4244" s="124"/>
      <c r="AT4244" s="134"/>
      <c r="AU4244" s="141"/>
    </row>
    <row r="4245" spans="31:47" ht="12">
      <c r="AE4245" s="131"/>
      <c r="AF4245" s="132"/>
      <c r="AG4245" s="133"/>
      <c r="AH4245" s="133"/>
      <c r="AI4245" s="133"/>
      <c r="AJ4245" s="133"/>
      <c r="AK4245" s="133"/>
      <c r="AL4245" s="133"/>
      <c r="AM4245" s="133"/>
      <c r="AN4245" s="133"/>
      <c r="AO4245" s="133"/>
      <c r="AP4245" s="133"/>
      <c r="AQ4245" s="133"/>
      <c r="AR4245" s="133"/>
      <c r="AS4245" s="124"/>
      <c r="AT4245" s="134"/>
      <c r="AU4245" s="141"/>
    </row>
    <row r="4246" spans="31:47" ht="12">
      <c r="AE4246" s="131"/>
      <c r="AF4246" s="132"/>
      <c r="AG4246" s="133"/>
      <c r="AH4246" s="133"/>
      <c r="AI4246" s="133"/>
      <c r="AJ4246" s="133"/>
      <c r="AK4246" s="133"/>
      <c r="AL4246" s="133"/>
      <c r="AM4246" s="133"/>
      <c r="AN4246" s="133"/>
      <c r="AO4246" s="133"/>
      <c r="AP4246" s="133"/>
      <c r="AQ4246" s="133"/>
      <c r="AR4246" s="133"/>
      <c r="AS4246" s="124"/>
      <c r="AT4246" s="134"/>
      <c r="AU4246" s="141"/>
    </row>
    <row r="4247" spans="31:47" ht="12">
      <c r="AE4247" s="131"/>
      <c r="AF4247" s="132"/>
      <c r="AG4247" s="133"/>
      <c r="AH4247" s="133"/>
      <c r="AI4247" s="133"/>
      <c r="AJ4247" s="133"/>
      <c r="AK4247" s="133"/>
      <c r="AL4247" s="133"/>
      <c r="AM4247" s="133"/>
      <c r="AN4247" s="133"/>
      <c r="AO4247" s="133"/>
      <c r="AP4247" s="133"/>
      <c r="AQ4247" s="133"/>
      <c r="AR4247" s="133"/>
      <c r="AS4247" s="124"/>
      <c r="AT4247" s="134"/>
      <c r="AU4247" s="141"/>
    </row>
    <row r="4248" spans="31:47" ht="12">
      <c r="AE4248" s="131"/>
      <c r="AF4248" s="132"/>
      <c r="AG4248" s="133"/>
      <c r="AH4248" s="133"/>
      <c r="AI4248" s="133"/>
      <c r="AJ4248" s="133"/>
      <c r="AK4248" s="133"/>
      <c r="AL4248" s="133"/>
      <c r="AM4248" s="133"/>
      <c r="AN4248" s="133"/>
      <c r="AO4248" s="133"/>
      <c r="AP4248" s="133"/>
      <c r="AQ4248" s="133"/>
      <c r="AR4248" s="133"/>
      <c r="AS4248" s="124"/>
      <c r="AT4248" s="134"/>
      <c r="AU4248" s="141"/>
    </row>
    <row r="4249" spans="31:47" ht="12">
      <c r="AE4249" s="131"/>
      <c r="AF4249" s="132"/>
      <c r="AG4249" s="133"/>
      <c r="AH4249" s="133"/>
      <c r="AI4249" s="133"/>
      <c r="AJ4249" s="133"/>
      <c r="AK4249" s="133"/>
      <c r="AL4249" s="133"/>
      <c r="AM4249" s="133"/>
      <c r="AN4249" s="133"/>
      <c r="AO4249" s="133"/>
      <c r="AP4249" s="133"/>
      <c r="AQ4249" s="133"/>
      <c r="AR4249" s="133"/>
      <c r="AS4249" s="124"/>
      <c r="AT4249" s="134"/>
      <c r="AU4249" s="141"/>
    </row>
    <row r="4250" spans="31:47" ht="12">
      <c r="AE4250" s="131"/>
      <c r="AF4250" s="132"/>
      <c r="AG4250" s="133"/>
      <c r="AH4250" s="133"/>
      <c r="AI4250" s="133"/>
      <c r="AJ4250" s="133"/>
      <c r="AK4250" s="133"/>
      <c r="AL4250" s="133"/>
      <c r="AM4250" s="133"/>
      <c r="AN4250" s="133"/>
      <c r="AO4250" s="133"/>
      <c r="AP4250" s="133"/>
      <c r="AQ4250" s="133"/>
      <c r="AR4250" s="133"/>
      <c r="AS4250" s="124"/>
      <c r="AT4250" s="134"/>
      <c r="AU4250" s="141"/>
    </row>
    <row r="4251" spans="31:47" ht="12">
      <c r="AE4251" s="131"/>
      <c r="AF4251" s="132"/>
      <c r="AG4251" s="133"/>
      <c r="AH4251" s="133"/>
      <c r="AI4251" s="133"/>
      <c r="AJ4251" s="133"/>
      <c r="AK4251" s="133"/>
      <c r="AL4251" s="133"/>
      <c r="AM4251" s="133"/>
      <c r="AN4251" s="133"/>
      <c r="AO4251" s="133"/>
      <c r="AP4251" s="133"/>
      <c r="AQ4251" s="133"/>
      <c r="AR4251" s="133"/>
      <c r="AS4251" s="124"/>
      <c r="AT4251" s="134"/>
      <c r="AU4251" s="141"/>
    </row>
    <row r="4252" spans="31:47" ht="12">
      <c r="AE4252" s="131"/>
      <c r="AF4252" s="132"/>
      <c r="AG4252" s="133"/>
      <c r="AH4252" s="133"/>
      <c r="AI4252" s="133"/>
      <c r="AJ4252" s="133"/>
      <c r="AK4252" s="133"/>
      <c r="AL4252" s="133"/>
      <c r="AM4252" s="133"/>
      <c r="AN4252" s="133"/>
      <c r="AO4252" s="133"/>
      <c r="AP4252" s="133"/>
      <c r="AQ4252" s="133"/>
      <c r="AR4252" s="133"/>
      <c r="AS4252" s="124"/>
      <c r="AT4252" s="134"/>
      <c r="AU4252" s="141"/>
    </row>
    <row r="4253" spans="31:47" ht="12">
      <c r="AE4253" s="131"/>
      <c r="AF4253" s="132"/>
      <c r="AG4253" s="133"/>
      <c r="AH4253" s="133"/>
      <c r="AI4253" s="133"/>
      <c r="AJ4253" s="133"/>
      <c r="AK4253" s="133"/>
      <c r="AL4253" s="133"/>
      <c r="AM4253" s="133"/>
      <c r="AN4253" s="133"/>
      <c r="AO4253" s="133"/>
      <c r="AP4253" s="133"/>
      <c r="AQ4253" s="133"/>
      <c r="AR4253" s="133"/>
      <c r="AS4253" s="124"/>
      <c r="AT4253" s="134"/>
      <c r="AU4253" s="141"/>
    </row>
    <row r="4254" spans="31:47" ht="12">
      <c r="AE4254" s="131"/>
      <c r="AF4254" s="132"/>
      <c r="AG4254" s="133"/>
      <c r="AH4254" s="133"/>
      <c r="AI4254" s="133"/>
      <c r="AJ4254" s="133"/>
      <c r="AK4254" s="133"/>
      <c r="AL4254" s="133"/>
      <c r="AM4254" s="133"/>
      <c r="AN4254" s="133"/>
      <c r="AO4254" s="133"/>
      <c r="AP4254" s="133"/>
      <c r="AQ4254" s="133"/>
      <c r="AR4254" s="133"/>
      <c r="AS4254" s="124"/>
      <c r="AT4254" s="134"/>
      <c r="AU4254" s="141"/>
    </row>
    <row r="4255" spans="31:47" ht="12">
      <c r="AE4255" s="131"/>
      <c r="AF4255" s="132"/>
      <c r="AG4255" s="133"/>
      <c r="AH4255" s="133"/>
      <c r="AI4255" s="133"/>
      <c r="AJ4255" s="133"/>
      <c r="AK4255" s="133"/>
      <c r="AL4255" s="133"/>
      <c r="AM4255" s="133"/>
      <c r="AN4255" s="133"/>
      <c r="AO4255" s="133"/>
      <c r="AP4255" s="133"/>
      <c r="AQ4255" s="133"/>
      <c r="AR4255" s="133"/>
      <c r="AS4255" s="124"/>
      <c r="AT4255" s="134"/>
      <c r="AU4255" s="141"/>
    </row>
    <row r="4256" spans="31:47" ht="12">
      <c r="AE4256" s="131"/>
      <c r="AF4256" s="132"/>
      <c r="AG4256" s="133"/>
      <c r="AH4256" s="133"/>
      <c r="AI4256" s="133"/>
      <c r="AJ4256" s="133"/>
      <c r="AK4256" s="133"/>
      <c r="AL4256" s="133"/>
      <c r="AM4256" s="133"/>
      <c r="AN4256" s="133"/>
      <c r="AO4256" s="133"/>
      <c r="AP4256" s="133"/>
      <c r="AQ4256" s="133"/>
      <c r="AR4256" s="133"/>
      <c r="AS4256" s="124"/>
      <c r="AT4256" s="134"/>
      <c r="AU4256" s="141"/>
    </row>
    <row r="4257" spans="31:47" ht="12">
      <c r="AE4257" s="131"/>
      <c r="AF4257" s="132"/>
      <c r="AG4257" s="133"/>
      <c r="AH4257" s="133"/>
      <c r="AI4257" s="133"/>
      <c r="AJ4257" s="133"/>
      <c r="AK4257" s="133"/>
      <c r="AL4257" s="133"/>
      <c r="AM4257" s="133"/>
      <c r="AN4257" s="133"/>
      <c r="AO4257" s="133"/>
      <c r="AP4257" s="133"/>
      <c r="AQ4257" s="133"/>
      <c r="AR4257" s="133"/>
      <c r="AS4257" s="124"/>
      <c r="AT4257" s="134"/>
      <c r="AU4257" s="141"/>
    </row>
    <row r="4258" spans="31:47" ht="12">
      <c r="AE4258" s="131"/>
      <c r="AF4258" s="132"/>
      <c r="AG4258" s="133"/>
      <c r="AH4258" s="133"/>
      <c r="AI4258" s="133"/>
      <c r="AJ4258" s="133"/>
      <c r="AK4258" s="133"/>
      <c r="AL4258" s="133"/>
      <c r="AM4258" s="133"/>
      <c r="AN4258" s="133"/>
      <c r="AO4258" s="133"/>
      <c r="AP4258" s="133"/>
      <c r="AQ4258" s="133"/>
      <c r="AR4258" s="133"/>
      <c r="AS4258" s="124"/>
      <c r="AT4258" s="134"/>
      <c r="AU4258" s="141"/>
    </row>
    <row r="4259" spans="31:47" ht="12">
      <c r="AE4259" s="131"/>
      <c r="AF4259" s="132"/>
      <c r="AG4259" s="133"/>
      <c r="AH4259" s="133"/>
      <c r="AI4259" s="133"/>
      <c r="AJ4259" s="133"/>
      <c r="AK4259" s="133"/>
      <c r="AL4259" s="133"/>
      <c r="AM4259" s="133"/>
      <c r="AN4259" s="133"/>
      <c r="AO4259" s="133"/>
      <c r="AP4259" s="133"/>
      <c r="AQ4259" s="133"/>
      <c r="AR4259" s="133"/>
      <c r="AS4259" s="124"/>
      <c r="AT4259" s="134"/>
      <c r="AU4259" s="141"/>
    </row>
    <row r="4260" spans="31:47" ht="12">
      <c r="AE4260" s="131"/>
      <c r="AF4260" s="132"/>
      <c r="AG4260" s="133"/>
      <c r="AH4260" s="133"/>
      <c r="AI4260" s="133"/>
      <c r="AJ4260" s="133"/>
      <c r="AK4260" s="133"/>
      <c r="AL4260" s="133"/>
      <c r="AM4260" s="133"/>
      <c r="AN4260" s="133"/>
      <c r="AO4260" s="133"/>
      <c r="AP4260" s="133"/>
      <c r="AQ4260" s="133"/>
      <c r="AR4260" s="133"/>
      <c r="AS4260" s="124"/>
      <c r="AT4260" s="134"/>
      <c r="AU4260" s="141"/>
    </row>
    <row r="4261" spans="31:47" ht="12">
      <c r="AE4261" s="131"/>
      <c r="AF4261" s="132"/>
      <c r="AG4261" s="133"/>
      <c r="AH4261" s="133"/>
      <c r="AI4261" s="133"/>
      <c r="AJ4261" s="133"/>
      <c r="AK4261" s="133"/>
      <c r="AL4261" s="133"/>
      <c r="AM4261" s="133"/>
      <c r="AN4261" s="133"/>
      <c r="AO4261" s="133"/>
      <c r="AP4261" s="133"/>
      <c r="AQ4261" s="133"/>
      <c r="AR4261" s="133"/>
      <c r="AS4261" s="124"/>
      <c r="AT4261" s="134"/>
      <c r="AU4261" s="141"/>
    </row>
    <row r="4262" spans="31:47" ht="12">
      <c r="AE4262" s="131"/>
      <c r="AF4262" s="132"/>
      <c r="AG4262" s="133"/>
      <c r="AH4262" s="133"/>
      <c r="AI4262" s="133"/>
      <c r="AJ4262" s="133"/>
      <c r="AK4262" s="133"/>
      <c r="AL4262" s="133"/>
      <c r="AM4262" s="133"/>
      <c r="AN4262" s="133"/>
      <c r="AO4262" s="133"/>
      <c r="AP4262" s="133"/>
      <c r="AQ4262" s="133"/>
      <c r="AR4262" s="133"/>
      <c r="AS4262" s="124"/>
      <c r="AT4262" s="134"/>
      <c r="AU4262" s="141"/>
    </row>
    <row r="4263" spans="31:47" ht="12">
      <c r="AE4263" s="131"/>
      <c r="AF4263" s="132"/>
      <c r="AG4263" s="133"/>
      <c r="AH4263" s="133"/>
      <c r="AI4263" s="133"/>
      <c r="AJ4263" s="133"/>
      <c r="AK4263" s="133"/>
      <c r="AL4263" s="133"/>
      <c r="AM4263" s="133"/>
      <c r="AN4263" s="133"/>
      <c r="AO4263" s="133"/>
      <c r="AP4263" s="133"/>
      <c r="AQ4263" s="133"/>
      <c r="AR4263" s="133"/>
      <c r="AS4263" s="124"/>
      <c r="AT4263" s="134"/>
      <c r="AU4263" s="141"/>
    </row>
    <row r="4264" spans="31:47" ht="12">
      <c r="AE4264" s="131"/>
      <c r="AF4264" s="132"/>
      <c r="AG4264" s="133"/>
      <c r="AH4264" s="133"/>
      <c r="AI4264" s="133"/>
      <c r="AJ4264" s="133"/>
      <c r="AK4264" s="133"/>
      <c r="AL4264" s="133"/>
      <c r="AM4264" s="133"/>
      <c r="AN4264" s="133"/>
      <c r="AO4264" s="133"/>
      <c r="AP4264" s="133"/>
      <c r="AQ4264" s="133"/>
      <c r="AR4264" s="133"/>
      <c r="AS4264" s="124"/>
      <c r="AT4264" s="134"/>
      <c r="AU4264" s="141"/>
    </row>
    <row r="4265" spans="31:47" ht="12">
      <c r="AE4265" s="131"/>
      <c r="AF4265" s="132"/>
      <c r="AG4265" s="133"/>
      <c r="AH4265" s="133"/>
      <c r="AI4265" s="133"/>
      <c r="AJ4265" s="133"/>
      <c r="AK4265" s="133"/>
      <c r="AL4265" s="133"/>
      <c r="AM4265" s="133"/>
      <c r="AN4265" s="133"/>
      <c r="AO4265" s="133"/>
      <c r="AP4265" s="133"/>
      <c r="AQ4265" s="133"/>
      <c r="AR4265" s="133"/>
      <c r="AS4265" s="124"/>
      <c r="AT4265" s="134"/>
      <c r="AU4265" s="141"/>
    </row>
    <row r="4266" spans="31:47" ht="12">
      <c r="AE4266" s="131"/>
      <c r="AF4266" s="132"/>
      <c r="AG4266" s="133"/>
      <c r="AH4266" s="133"/>
      <c r="AI4266" s="133"/>
      <c r="AJ4266" s="133"/>
      <c r="AK4266" s="133"/>
      <c r="AL4266" s="133"/>
      <c r="AM4266" s="133"/>
      <c r="AN4266" s="133"/>
      <c r="AO4266" s="133"/>
      <c r="AP4266" s="133"/>
      <c r="AQ4266" s="133"/>
      <c r="AR4266" s="133"/>
      <c r="AS4266" s="124"/>
      <c r="AT4266" s="134"/>
      <c r="AU4266" s="141"/>
    </row>
    <row r="4267" spans="31:47" ht="12">
      <c r="AE4267" s="131"/>
      <c r="AF4267" s="132"/>
      <c r="AG4267" s="133"/>
      <c r="AH4267" s="133"/>
      <c r="AI4267" s="133"/>
      <c r="AJ4267" s="133"/>
      <c r="AK4267" s="133"/>
      <c r="AL4267" s="133"/>
      <c r="AM4267" s="133"/>
      <c r="AN4267" s="133"/>
      <c r="AO4267" s="133"/>
      <c r="AP4267" s="133"/>
      <c r="AQ4267" s="133"/>
      <c r="AR4267" s="133"/>
      <c r="AS4267" s="124"/>
      <c r="AT4267" s="134"/>
      <c r="AU4267" s="141"/>
    </row>
    <row r="4268" spans="31:47" ht="12">
      <c r="AE4268" s="131"/>
      <c r="AF4268" s="132"/>
      <c r="AG4268" s="133"/>
      <c r="AH4268" s="133"/>
      <c r="AI4268" s="133"/>
      <c r="AJ4268" s="133"/>
      <c r="AK4268" s="133"/>
      <c r="AL4268" s="133"/>
      <c r="AM4268" s="133"/>
      <c r="AN4268" s="133"/>
      <c r="AO4268" s="133"/>
      <c r="AP4268" s="133"/>
      <c r="AQ4268" s="133"/>
      <c r="AR4268" s="133"/>
      <c r="AS4268" s="124"/>
      <c r="AT4268" s="134"/>
      <c r="AU4268" s="141"/>
    </row>
    <row r="4269" spans="31:47" ht="12">
      <c r="AE4269" s="131"/>
      <c r="AF4269" s="132"/>
      <c r="AG4269" s="133"/>
      <c r="AH4269" s="133"/>
      <c r="AI4269" s="133"/>
      <c r="AJ4269" s="133"/>
      <c r="AK4269" s="133"/>
      <c r="AL4269" s="133"/>
      <c r="AM4269" s="133"/>
      <c r="AN4269" s="133"/>
      <c r="AO4269" s="133"/>
      <c r="AP4269" s="133"/>
      <c r="AQ4269" s="133"/>
      <c r="AR4269" s="133"/>
      <c r="AS4269" s="124"/>
      <c r="AT4269" s="134"/>
      <c r="AU4269" s="141"/>
    </row>
    <row r="4270" spans="31:47" ht="12">
      <c r="AE4270" s="131"/>
      <c r="AF4270" s="132"/>
      <c r="AG4270" s="133"/>
      <c r="AH4270" s="133"/>
      <c r="AI4270" s="133"/>
      <c r="AJ4270" s="133"/>
      <c r="AK4270" s="133"/>
      <c r="AL4270" s="133"/>
      <c r="AM4270" s="133"/>
      <c r="AN4270" s="133"/>
      <c r="AO4270" s="133"/>
      <c r="AP4270" s="133"/>
      <c r="AQ4270" s="133"/>
      <c r="AR4270" s="133"/>
      <c r="AS4270" s="124"/>
      <c r="AT4270" s="134"/>
      <c r="AU4270" s="141"/>
    </row>
    <row r="4271" spans="31:47" ht="12">
      <c r="AE4271" s="131"/>
      <c r="AF4271" s="132"/>
      <c r="AG4271" s="133"/>
      <c r="AH4271" s="133"/>
      <c r="AI4271" s="133"/>
      <c r="AJ4271" s="133"/>
      <c r="AK4271" s="133"/>
      <c r="AL4271" s="133"/>
      <c r="AM4271" s="133"/>
      <c r="AN4271" s="133"/>
      <c r="AO4271" s="133"/>
      <c r="AP4271" s="133"/>
      <c r="AQ4271" s="133"/>
      <c r="AR4271" s="133"/>
      <c r="AS4271" s="124"/>
      <c r="AT4271" s="134"/>
      <c r="AU4271" s="141"/>
    </row>
    <row r="4272" spans="31:47" ht="12">
      <c r="AE4272" s="131"/>
      <c r="AF4272" s="132"/>
      <c r="AG4272" s="133"/>
      <c r="AH4272" s="133"/>
      <c r="AI4272" s="133"/>
      <c r="AJ4272" s="133"/>
      <c r="AK4272" s="133"/>
      <c r="AL4272" s="133"/>
      <c r="AM4272" s="133"/>
      <c r="AN4272" s="133"/>
      <c r="AO4272" s="133"/>
      <c r="AP4272" s="133"/>
      <c r="AQ4272" s="133"/>
      <c r="AR4272" s="133"/>
      <c r="AS4272" s="124"/>
      <c r="AT4272" s="134"/>
      <c r="AU4272" s="141"/>
    </row>
    <row r="4273" spans="31:47" ht="12">
      <c r="AE4273" s="131"/>
      <c r="AF4273" s="132"/>
      <c r="AG4273" s="133"/>
      <c r="AH4273" s="133"/>
      <c r="AI4273" s="133"/>
      <c r="AJ4273" s="133"/>
      <c r="AK4273" s="133"/>
      <c r="AL4273" s="133"/>
      <c r="AM4273" s="133"/>
      <c r="AN4273" s="133"/>
      <c r="AO4273" s="133"/>
      <c r="AP4273" s="133"/>
      <c r="AQ4273" s="133"/>
      <c r="AR4273" s="133"/>
      <c r="AS4273" s="124"/>
      <c r="AT4273" s="134"/>
      <c r="AU4273" s="141"/>
    </row>
    <row r="4274" spans="31:47" ht="12">
      <c r="AE4274" s="131"/>
      <c r="AF4274" s="132"/>
      <c r="AG4274" s="133"/>
      <c r="AH4274" s="133"/>
      <c r="AI4274" s="133"/>
      <c r="AJ4274" s="133"/>
      <c r="AK4274" s="133"/>
      <c r="AL4274" s="133"/>
      <c r="AM4274" s="133"/>
      <c r="AN4274" s="133"/>
      <c r="AO4274" s="133"/>
      <c r="AP4274" s="133"/>
      <c r="AQ4274" s="133"/>
      <c r="AR4274" s="133"/>
      <c r="AS4274" s="124"/>
      <c r="AT4274" s="134"/>
      <c r="AU4274" s="141"/>
    </row>
    <row r="4275" spans="31:47" ht="12">
      <c r="AE4275" s="131"/>
      <c r="AF4275" s="132"/>
      <c r="AG4275" s="133"/>
      <c r="AH4275" s="133"/>
      <c r="AI4275" s="133"/>
      <c r="AJ4275" s="133"/>
      <c r="AK4275" s="133"/>
      <c r="AL4275" s="133"/>
      <c r="AM4275" s="133"/>
      <c r="AN4275" s="133"/>
      <c r="AO4275" s="133"/>
      <c r="AP4275" s="133"/>
      <c r="AQ4275" s="133"/>
      <c r="AR4275" s="133"/>
      <c r="AS4275" s="124"/>
      <c r="AT4275" s="134"/>
      <c r="AU4275" s="141"/>
    </row>
    <row r="4276" spans="31:47" ht="12">
      <c r="AE4276" s="131"/>
      <c r="AF4276" s="132"/>
      <c r="AG4276" s="133"/>
      <c r="AH4276" s="133"/>
      <c r="AI4276" s="133"/>
      <c r="AJ4276" s="133"/>
      <c r="AK4276" s="133"/>
      <c r="AL4276" s="133"/>
      <c r="AM4276" s="133"/>
      <c r="AN4276" s="133"/>
      <c r="AO4276" s="133"/>
      <c r="AP4276" s="133"/>
      <c r="AQ4276" s="133"/>
      <c r="AR4276" s="133"/>
      <c r="AS4276" s="124"/>
      <c r="AT4276" s="134"/>
      <c r="AU4276" s="141"/>
    </row>
    <row r="4277" spans="31:47" ht="12">
      <c r="AE4277" s="131"/>
      <c r="AF4277" s="132"/>
      <c r="AG4277" s="133"/>
      <c r="AH4277" s="133"/>
      <c r="AI4277" s="133"/>
      <c r="AJ4277" s="133"/>
      <c r="AK4277" s="133"/>
      <c r="AL4277" s="133"/>
      <c r="AM4277" s="133"/>
      <c r="AN4277" s="133"/>
      <c r="AO4277" s="133"/>
      <c r="AP4277" s="133"/>
      <c r="AQ4277" s="133"/>
      <c r="AR4277" s="133"/>
      <c r="AS4277" s="124"/>
      <c r="AT4277" s="134"/>
      <c r="AU4277" s="141"/>
    </row>
    <row r="4278" spans="31:47" ht="12">
      <c r="AE4278" s="131"/>
      <c r="AF4278" s="132"/>
      <c r="AG4278" s="133"/>
      <c r="AH4278" s="133"/>
      <c r="AI4278" s="133"/>
      <c r="AJ4278" s="133"/>
      <c r="AK4278" s="133"/>
      <c r="AL4278" s="133"/>
      <c r="AM4278" s="133"/>
      <c r="AN4278" s="133"/>
      <c r="AO4278" s="133"/>
      <c r="AP4278" s="133"/>
      <c r="AQ4278" s="133"/>
      <c r="AR4278" s="133"/>
      <c r="AS4278" s="124"/>
      <c r="AT4278" s="134"/>
      <c r="AU4278" s="141"/>
    </row>
    <row r="4279" spans="31:47" ht="12">
      <c r="AE4279" s="131"/>
      <c r="AF4279" s="132"/>
      <c r="AG4279" s="133"/>
      <c r="AH4279" s="133"/>
      <c r="AI4279" s="133"/>
      <c r="AJ4279" s="133"/>
      <c r="AK4279" s="133"/>
      <c r="AL4279" s="133"/>
      <c r="AM4279" s="133"/>
      <c r="AN4279" s="133"/>
      <c r="AO4279" s="133"/>
      <c r="AP4279" s="133"/>
      <c r="AQ4279" s="133"/>
      <c r="AR4279" s="133"/>
      <c r="AS4279" s="124"/>
      <c r="AT4279" s="134"/>
      <c r="AU4279" s="141"/>
    </row>
    <row r="4280" spans="31:47" ht="12">
      <c r="AE4280" s="131"/>
      <c r="AF4280" s="132"/>
      <c r="AG4280" s="133"/>
      <c r="AH4280" s="133"/>
      <c r="AI4280" s="133"/>
      <c r="AJ4280" s="133"/>
      <c r="AK4280" s="133"/>
      <c r="AL4280" s="133"/>
      <c r="AM4280" s="133"/>
      <c r="AN4280" s="133"/>
      <c r="AO4280" s="133"/>
      <c r="AP4280" s="133"/>
      <c r="AQ4280" s="133"/>
      <c r="AR4280" s="133"/>
      <c r="AS4280" s="124"/>
      <c r="AT4280" s="134"/>
      <c r="AU4280" s="141"/>
    </row>
    <row r="4281" spans="31:47" ht="12">
      <c r="AE4281" s="131"/>
      <c r="AF4281" s="132"/>
      <c r="AG4281" s="133"/>
      <c r="AH4281" s="133"/>
      <c r="AI4281" s="133"/>
      <c r="AJ4281" s="133"/>
      <c r="AK4281" s="133"/>
      <c r="AL4281" s="133"/>
      <c r="AM4281" s="133"/>
      <c r="AN4281" s="133"/>
      <c r="AO4281" s="133"/>
      <c r="AP4281" s="133"/>
      <c r="AQ4281" s="133"/>
      <c r="AR4281" s="133"/>
      <c r="AS4281" s="124"/>
      <c r="AT4281" s="134"/>
      <c r="AU4281" s="141"/>
    </row>
    <row r="4282" spans="31:47" ht="12">
      <c r="AE4282" s="131"/>
      <c r="AF4282" s="132"/>
      <c r="AG4282" s="133"/>
      <c r="AH4282" s="133"/>
      <c r="AI4282" s="133"/>
      <c r="AJ4282" s="133"/>
      <c r="AK4282" s="133"/>
      <c r="AL4282" s="133"/>
      <c r="AM4282" s="133"/>
      <c r="AN4282" s="133"/>
      <c r="AO4282" s="133"/>
      <c r="AP4282" s="133"/>
      <c r="AQ4282" s="133"/>
      <c r="AR4282" s="133"/>
      <c r="AS4282" s="124"/>
      <c r="AT4282" s="134"/>
      <c r="AU4282" s="141"/>
    </row>
    <row r="4283" spans="31:47" ht="12">
      <c r="AE4283" s="131"/>
      <c r="AF4283" s="132"/>
      <c r="AG4283" s="133"/>
      <c r="AH4283" s="133"/>
      <c r="AI4283" s="133"/>
      <c r="AJ4283" s="133"/>
      <c r="AK4283" s="133"/>
      <c r="AL4283" s="133"/>
      <c r="AM4283" s="133"/>
      <c r="AN4283" s="133"/>
      <c r="AO4283" s="133"/>
      <c r="AP4283" s="133"/>
      <c r="AQ4283" s="133"/>
      <c r="AR4283" s="133"/>
      <c r="AS4283" s="124"/>
      <c r="AT4283" s="134"/>
      <c r="AU4283" s="141"/>
    </row>
    <row r="4284" spans="31:47" ht="12">
      <c r="AE4284" s="131"/>
      <c r="AF4284" s="132"/>
      <c r="AG4284" s="133"/>
      <c r="AH4284" s="133"/>
      <c r="AI4284" s="133"/>
      <c r="AJ4284" s="133"/>
      <c r="AK4284" s="133"/>
      <c r="AL4284" s="133"/>
      <c r="AM4284" s="133"/>
      <c r="AN4284" s="133"/>
      <c r="AO4284" s="133"/>
      <c r="AP4284" s="133"/>
      <c r="AQ4284" s="133"/>
      <c r="AR4284" s="133"/>
      <c r="AS4284" s="124"/>
      <c r="AT4284" s="134"/>
      <c r="AU4284" s="141"/>
    </row>
    <row r="4285" spans="31:47" ht="12">
      <c r="AE4285" s="131"/>
      <c r="AF4285" s="132"/>
      <c r="AG4285" s="133"/>
      <c r="AH4285" s="133"/>
      <c r="AI4285" s="133"/>
      <c r="AJ4285" s="133"/>
      <c r="AK4285" s="133"/>
      <c r="AL4285" s="133"/>
      <c r="AM4285" s="133"/>
      <c r="AN4285" s="133"/>
      <c r="AO4285" s="133"/>
      <c r="AP4285" s="133"/>
      <c r="AQ4285" s="133"/>
      <c r="AR4285" s="133"/>
      <c r="AS4285" s="124"/>
      <c r="AT4285" s="134"/>
      <c r="AU4285" s="141"/>
    </row>
    <row r="4286" spans="31:47" ht="12">
      <c r="AE4286" s="131"/>
      <c r="AF4286" s="132"/>
      <c r="AG4286" s="133"/>
      <c r="AH4286" s="133"/>
      <c r="AI4286" s="133"/>
      <c r="AJ4286" s="133"/>
      <c r="AK4286" s="133"/>
      <c r="AL4286" s="133"/>
      <c r="AM4286" s="133"/>
      <c r="AN4286" s="133"/>
      <c r="AO4286" s="133"/>
      <c r="AP4286" s="133"/>
      <c r="AQ4286" s="133"/>
      <c r="AR4286" s="133"/>
      <c r="AS4286" s="124"/>
      <c r="AT4286" s="134"/>
      <c r="AU4286" s="141"/>
    </row>
    <row r="4287" spans="31:47" ht="12">
      <c r="AE4287" s="131"/>
      <c r="AF4287" s="132"/>
      <c r="AG4287" s="133"/>
      <c r="AH4287" s="133"/>
      <c r="AI4287" s="133"/>
      <c r="AJ4287" s="133"/>
      <c r="AK4287" s="133"/>
      <c r="AL4287" s="133"/>
      <c r="AM4287" s="133"/>
      <c r="AN4287" s="133"/>
      <c r="AO4287" s="133"/>
      <c r="AP4287" s="133"/>
      <c r="AQ4287" s="133"/>
      <c r="AR4287" s="133"/>
      <c r="AS4287" s="124"/>
      <c r="AT4287" s="134"/>
      <c r="AU4287" s="141"/>
    </row>
    <row r="4288" spans="31:47" ht="12">
      <c r="AE4288" s="131"/>
      <c r="AF4288" s="132"/>
      <c r="AG4288" s="133"/>
      <c r="AH4288" s="133"/>
      <c r="AI4288" s="133"/>
      <c r="AJ4288" s="133"/>
      <c r="AK4288" s="133"/>
      <c r="AL4288" s="133"/>
      <c r="AM4288" s="133"/>
      <c r="AN4288" s="133"/>
      <c r="AO4288" s="133"/>
      <c r="AP4288" s="133"/>
      <c r="AQ4288" s="133"/>
      <c r="AR4288" s="133"/>
      <c r="AS4288" s="124"/>
      <c r="AT4288" s="134"/>
      <c r="AU4288" s="141"/>
    </row>
    <row r="4289" spans="31:47" ht="12">
      <c r="AE4289" s="131"/>
      <c r="AF4289" s="132"/>
      <c r="AG4289" s="133"/>
      <c r="AH4289" s="133"/>
      <c r="AI4289" s="133"/>
      <c r="AJ4289" s="133"/>
      <c r="AK4289" s="133"/>
      <c r="AL4289" s="133"/>
      <c r="AM4289" s="133"/>
      <c r="AN4289" s="133"/>
      <c r="AO4289" s="133"/>
      <c r="AP4289" s="133"/>
      <c r="AQ4289" s="133"/>
      <c r="AR4289" s="133"/>
      <c r="AS4289" s="124"/>
      <c r="AT4289" s="134"/>
      <c r="AU4289" s="141"/>
    </row>
    <row r="4290" spans="31:47" ht="12">
      <c r="AE4290" s="131"/>
      <c r="AF4290" s="132"/>
      <c r="AG4290" s="133"/>
      <c r="AH4290" s="133"/>
      <c r="AI4290" s="133"/>
      <c r="AJ4290" s="133"/>
      <c r="AK4290" s="133"/>
      <c r="AL4290" s="133"/>
      <c r="AM4290" s="133"/>
      <c r="AN4290" s="133"/>
      <c r="AO4290" s="133"/>
      <c r="AP4290" s="133"/>
      <c r="AQ4290" s="133"/>
      <c r="AR4290" s="133"/>
      <c r="AS4290" s="124"/>
      <c r="AT4290" s="134"/>
      <c r="AU4290" s="141"/>
    </row>
    <row r="4291" spans="31:47" ht="12">
      <c r="AE4291" s="131"/>
      <c r="AF4291" s="132"/>
      <c r="AG4291" s="133"/>
      <c r="AH4291" s="133"/>
      <c r="AI4291" s="133"/>
      <c r="AJ4291" s="133"/>
      <c r="AK4291" s="133"/>
      <c r="AL4291" s="133"/>
      <c r="AM4291" s="133"/>
      <c r="AN4291" s="133"/>
      <c r="AO4291" s="133"/>
      <c r="AP4291" s="133"/>
      <c r="AQ4291" s="133"/>
      <c r="AR4291" s="133"/>
      <c r="AS4291" s="124"/>
      <c r="AT4291" s="134"/>
      <c r="AU4291" s="141"/>
    </row>
    <row r="4292" spans="31:47" ht="12">
      <c r="AE4292" s="131"/>
      <c r="AF4292" s="132"/>
      <c r="AG4292" s="133"/>
      <c r="AH4292" s="133"/>
      <c r="AI4292" s="133"/>
      <c r="AJ4292" s="133"/>
      <c r="AK4292" s="133"/>
      <c r="AL4292" s="133"/>
      <c r="AM4292" s="133"/>
      <c r="AN4292" s="133"/>
      <c r="AO4292" s="133"/>
      <c r="AP4292" s="133"/>
      <c r="AQ4292" s="133"/>
      <c r="AR4292" s="133"/>
      <c r="AS4292" s="124"/>
      <c r="AT4292" s="134"/>
      <c r="AU4292" s="141"/>
    </row>
    <row r="4293" spans="31:47" ht="12">
      <c r="AE4293" s="131"/>
      <c r="AF4293" s="132"/>
      <c r="AG4293" s="133"/>
      <c r="AH4293" s="133"/>
      <c r="AI4293" s="133"/>
      <c r="AJ4293" s="133"/>
      <c r="AK4293" s="133"/>
      <c r="AL4293" s="133"/>
      <c r="AM4293" s="133"/>
      <c r="AN4293" s="133"/>
      <c r="AO4293" s="133"/>
      <c r="AP4293" s="133"/>
      <c r="AQ4293" s="133"/>
      <c r="AR4293" s="133"/>
      <c r="AS4293" s="124"/>
      <c r="AT4293" s="134"/>
      <c r="AU4293" s="141"/>
    </row>
    <row r="4294" spans="31:47" ht="12">
      <c r="AE4294" s="131"/>
      <c r="AF4294" s="132"/>
      <c r="AG4294" s="133"/>
      <c r="AH4294" s="133"/>
      <c r="AI4294" s="133"/>
      <c r="AJ4294" s="133"/>
      <c r="AK4294" s="133"/>
      <c r="AL4294" s="133"/>
      <c r="AM4294" s="133"/>
      <c r="AN4294" s="133"/>
      <c r="AO4294" s="133"/>
      <c r="AP4294" s="133"/>
      <c r="AQ4294" s="133"/>
      <c r="AR4294" s="133"/>
      <c r="AS4294" s="124"/>
      <c r="AT4294" s="134"/>
      <c r="AU4294" s="141"/>
    </row>
    <row r="4295" spans="31:47" ht="12">
      <c r="AE4295" s="131"/>
      <c r="AF4295" s="132"/>
      <c r="AG4295" s="133"/>
      <c r="AH4295" s="133"/>
      <c r="AI4295" s="133"/>
      <c r="AJ4295" s="133"/>
      <c r="AK4295" s="133"/>
      <c r="AL4295" s="133"/>
      <c r="AM4295" s="133"/>
      <c r="AN4295" s="133"/>
      <c r="AO4295" s="133"/>
      <c r="AP4295" s="133"/>
      <c r="AQ4295" s="133"/>
      <c r="AR4295" s="133"/>
      <c r="AS4295" s="124"/>
      <c r="AT4295" s="134"/>
      <c r="AU4295" s="141"/>
    </row>
    <row r="4296" spans="31:47" ht="12">
      <c r="AE4296" s="131"/>
      <c r="AF4296" s="132"/>
      <c r="AG4296" s="133"/>
      <c r="AH4296" s="133"/>
      <c r="AI4296" s="133"/>
      <c r="AJ4296" s="133"/>
      <c r="AK4296" s="133"/>
      <c r="AL4296" s="133"/>
      <c r="AM4296" s="133"/>
      <c r="AN4296" s="133"/>
      <c r="AO4296" s="133"/>
      <c r="AP4296" s="133"/>
      <c r="AQ4296" s="133"/>
      <c r="AR4296" s="133"/>
      <c r="AS4296" s="124"/>
      <c r="AT4296" s="134"/>
      <c r="AU4296" s="141"/>
    </row>
    <row r="4297" spans="31:47" ht="12">
      <c r="AE4297" s="131"/>
      <c r="AF4297" s="132"/>
      <c r="AG4297" s="133"/>
      <c r="AH4297" s="133"/>
      <c r="AI4297" s="133"/>
      <c r="AJ4297" s="133"/>
      <c r="AK4297" s="133"/>
      <c r="AL4297" s="133"/>
      <c r="AM4297" s="133"/>
      <c r="AN4297" s="133"/>
      <c r="AO4297" s="133"/>
      <c r="AP4297" s="133"/>
      <c r="AQ4297" s="133"/>
      <c r="AR4297" s="133"/>
      <c r="AS4297" s="124"/>
      <c r="AT4297" s="134"/>
      <c r="AU4297" s="141"/>
    </row>
    <row r="4298" spans="31:47" ht="12">
      <c r="AE4298" s="131"/>
      <c r="AF4298" s="132"/>
      <c r="AG4298" s="133"/>
      <c r="AH4298" s="133"/>
      <c r="AI4298" s="133"/>
      <c r="AJ4298" s="133"/>
      <c r="AK4298" s="133"/>
      <c r="AL4298" s="133"/>
      <c r="AM4298" s="133"/>
      <c r="AN4298" s="133"/>
      <c r="AO4298" s="133"/>
      <c r="AP4298" s="133"/>
      <c r="AQ4298" s="133"/>
      <c r="AR4298" s="133"/>
      <c r="AS4298" s="124"/>
      <c r="AT4298" s="134"/>
      <c r="AU4298" s="141"/>
    </row>
    <row r="4299" spans="31:47" ht="12">
      <c r="AE4299" s="131"/>
      <c r="AF4299" s="132"/>
      <c r="AG4299" s="133"/>
      <c r="AH4299" s="133"/>
      <c r="AI4299" s="133"/>
      <c r="AJ4299" s="133"/>
      <c r="AK4299" s="133"/>
      <c r="AL4299" s="133"/>
      <c r="AM4299" s="133"/>
      <c r="AN4299" s="133"/>
      <c r="AO4299" s="133"/>
      <c r="AP4299" s="133"/>
      <c r="AQ4299" s="133"/>
      <c r="AR4299" s="133"/>
      <c r="AS4299" s="124"/>
      <c r="AT4299" s="134"/>
      <c r="AU4299" s="141"/>
    </row>
    <row r="4300" spans="31:47" ht="12">
      <c r="AE4300" s="131"/>
      <c r="AF4300" s="132"/>
      <c r="AG4300" s="133"/>
      <c r="AH4300" s="133"/>
      <c r="AI4300" s="133"/>
      <c r="AJ4300" s="133"/>
      <c r="AK4300" s="133"/>
      <c r="AL4300" s="133"/>
      <c r="AM4300" s="133"/>
      <c r="AN4300" s="133"/>
      <c r="AO4300" s="133"/>
      <c r="AP4300" s="133"/>
      <c r="AQ4300" s="133"/>
      <c r="AR4300" s="133"/>
      <c r="AS4300" s="124"/>
      <c r="AT4300" s="134"/>
      <c r="AU4300" s="141"/>
    </row>
    <row r="4301" spans="31:47" ht="12">
      <c r="AE4301" s="131"/>
      <c r="AF4301" s="132"/>
      <c r="AG4301" s="133"/>
      <c r="AH4301" s="133"/>
      <c r="AI4301" s="133"/>
      <c r="AJ4301" s="133"/>
      <c r="AK4301" s="133"/>
      <c r="AL4301" s="133"/>
      <c r="AM4301" s="133"/>
      <c r="AN4301" s="133"/>
      <c r="AO4301" s="133"/>
      <c r="AP4301" s="133"/>
      <c r="AQ4301" s="133"/>
      <c r="AR4301" s="133"/>
      <c r="AS4301" s="124"/>
      <c r="AT4301" s="134"/>
      <c r="AU4301" s="141"/>
    </row>
    <row r="4302" spans="31:47" ht="12">
      <c r="AE4302" s="131"/>
      <c r="AF4302" s="132"/>
      <c r="AG4302" s="133"/>
      <c r="AH4302" s="133"/>
      <c r="AI4302" s="133"/>
      <c r="AJ4302" s="133"/>
      <c r="AK4302" s="133"/>
      <c r="AL4302" s="133"/>
      <c r="AM4302" s="133"/>
      <c r="AN4302" s="133"/>
      <c r="AO4302" s="133"/>
      <c r="AP4302" s="133"/>
      <c r="AQ4302" s="133"/>
      <c r="AR4302" s="133"/>
      <c r="AS4302" s="124"/>
      <c r="AT4302" s="134"/>
      <c r="AU4302" s="141"/>
    </row>
    <row r="4303" spans="31:47" ht="12">
      <c r="AE4303" s="131"/>
      <c r="AF4303" s="132"/>
      <c r="AG4303" s="133"/>
      <c r="AH4303" s="133"/>
      <c r="AI4303" s="133"/>
      <c r="AJ4303" s="133"/>
      <c r="AK4303" s="133"/>
      <c r="AL4303" s="133"/>
      <c r="AM4303" s="133"/>
      <c r="AN4303" s="133"/>
      <c r="AO4303" s="133"/>
      <c r="AP4303" s="133"/>
      <c r="AQ4303" s="133"/>
      <c r="AR4303" s="133"/>
      <c r="AS4303" s="124"/>
      <c r="AT4303" s="134"/>
      <c r="AU4303" s="141"/>
    </row>
    <row r="4304" spans="31:47" ht="12">
      <c r="AE4304" s="131"/>
      <c r="AF4304" s="132"/>
      <c r="AG4304" s="133"/>
      <c r="AH4304" s="133"/>
      <c r="AI4304" s="133"/>
      <c r="AJ4304" s="133"/>
      <c r="AK4304" s="133"/>
      <c r="AL4304" s="133"/>
      <c r="AM4304" s="133"/>
      <c r="AN4304" s="133"/>
      <c r="AO4304" s="133"/>
      <c r="AP4304" s="133"/>
      <c r="AQ4304" s="133"/>
      <c r="AR4304" s="133"/>
      <c r="AS4304" s="124"/>
      <c r="AT4304" s="134"/>
      <c r="AU4304" s="141"/>
    </row>
    <row r="4305" spans="31:47" ht="12">
      <c r="AE4305" s="131"/>
      <c r="AF4305" s="132"/>
      <c r="AG4305" s="133"/>
      <c r="AH4305" s="133"/>
      <c r="AI4305" s="133"/>
      <c r="AJ4305" s="133"/>
      <c r="AK4305" s="133"/>
      <c r="AL4305" s="133"/>
      <c r="AM4305" s="133"/>
      <c r="AN4305" s="133"/>
      <c r="AO4305" s="133"/>
      <c r="AP4305" s="133"/>
      <c r="AQ4305" s="133"/>
      <c r="AR4305" s="133"/>
      <c r="AS4305" s="124"/>
      <c r="AT4305" s="134"/>
      <c r="AU4305" s="141"/>
    </row>
    <row r="4306" spans="31:47" ht="12">
      <c r="AE4306" s="131"/>
      <c r="AF4306" s="132"/>
      <c r="AG4306" s="133"/>
      <c r="AH4306" s="133"/>
      <c r="AI4306" s="133"/>
      <c r="AJ4306" s="133"/>
      <c r="AK4306" s="133"/>
      <c r="AL4306" s="133"/>
      <c r="AM4306" s="133"/>
      <c r="AN4306" s="133"/>
      <c r="AO4306" s="133"/>
      <c r="AP4306" s="133"/>
      <c r="AQ4306" s="133"/>
      <c r="AR4306" s="133"/>
      <c r="AS4306" s="124"/>
      <c r="AT4306" s="134"/>
      <c r="AU4306" s="141"/>
    </row>
    <row r="4307" spans="31:47" ht="12">
      <c r="AE4307" s="131"/>
      <c r="AF4307" s="132"/>
      <c r="AG4307" s="133"/>
      <c r="AH4307" s="133"/>
      <c r="AI4307" s="133"/>
      <c r="AJ4307" s="133"/>
      <c r="AK4307" s="133"/>
      <c r="AL4307" s="133"/>
      <c r="AM4307" s="133"/>
      <c r="AN4307" s="133"/>
      <c r="AO4307" s="133"/>
      <c r="AP4307" s="133"/>
      <c r="AQ4307" s="133"/>
      <c r="AR4307" s="133"/>
      <c r="AS4307" s="124"/>
      <c r="AT4307" s="134"/>
      <c r="AU4307" s="141"/>
    </row>
    <row r="4308" spans="31:47" ht="12">
      <c r="AE4308" s="131"/>
      <c r="AF4308" s="132"/>
      <c r="AG4308" s="133"/>
      <c r="AH4308" s="133"/>
      <c r="AI4308" s="133"/>
      <c r="AJ4308" s="133"/>
      <c r="AK4308" s="133"/>
      <c r="AL4308" s="133"/>
      <c r="AM4308" s="133"/>
      <c r="AN4308" s="133"/>
      <c r="AO4308" s="133"/>
      <c r="AP4308" s="133"/>
      <c r="AQ4308" s="133"/>
      <c r="AR4308" s="133"/>
      <c r="AS4308" s="124"/>
      <c r="AT4308" s="134"/>
      <c r="AU4308" s="141"/>
    </row>
    <row r="4309" spans="31:47" ht="12">
      <c r="AE4309" s="131"/>
      <c r="AF4309" s="132"/>
      <c r="AG4309" s="133"/>
      <c r="AH4309" s="133"/>
      <c r="AI4309" s="133"/>
      <c r="AJ4309" s="133"/>
      <c r="AK4309" s="133"/>
      <c r="AL4309" s="133"/>
      <c r="AM4309" s="133"/>
      <c r="AN4309" s="133"/>
      <c r="AO4309" s="133"/>
      <c r="AP4309" s="133"/>
      <c r="AQ4309" s="133"/>
      <c r="AR4309" s="133"/>
      <c r="AS4309" s="124"/>
      <c r="AT4309" s="134"/>
      <c r="AU4309" s="141"/>
    </row>
    <row r="4310" spans="31:47" ht="12">
      <c r="AE4310" s="131"/>
      <c r="AF4310" s="132"/>
      <c r="AG4310" s="133"/>
      <c r="AH4310" s="133"/>
      <c r="AI4310" s="133"/>
      <c r="AJ4310" s="133"/>
      <c r="AK4310" s="133"/>
      <c r="AL4310" s="133"/>
      <c r="AM4310" s="133"/>
      <c r="AN4310" s="133"/>
      <c r="AO4310" s="133"/>
      <c r="AP4310" s="133"/>
      <c r="AQ4310" s="133"/>
      <c r="AR4310" s="133"/>
      <c r="AS4310" s="124"/>
      <c r="AT4310" s="134"/>
      <c r="AU4310" s="141"/>
    </row>
    <row r="4311" spans="31:47" ht="12">
      <c r="AE4311" s="131"/>
      <c r="AF4311" s="132"/>
      <c r="AG4311" s="133"/>
      <c r="AH4311" s="133"/>
      <c r="AI4311" s="133"/>
      <c r="AJ4311" s="133"/>
      <c r="AK4311" s="133"/>
      <c r="AL4311" s="133"/>
      <c r="AM4311" s="133"/>
      <c r="AN4311" s="133"/>
      <c r="AO4311" s="133"/>
      <c r="AP4311" s="133"/>
      <c r="AQ4311" s="133"/>
      <c r="AR4311" s="133"/>
      <c r="AS4311" s="124"/>
      <c r="AT4311" s="134"/>
      <c r="AU4311" s="141"/>
    </row>
    <row r="4312" spans="31:47" ht="12">
      <c r="AE4312" s="131"/>
      <c r="AF4312" s="132"/>
      <c r="AG4312" s="133"/>
      <c r="AH4312" s="133"/>
      <c r="AI4312" s="133"/>
      <c r="AJ4312" s="133"/>
      <c r="AK4312" s="133"/>
      <c r="AL4312" s="133"/>
      <c r="AM4312" s="133"/>
      <c r="AN4312" s="133"/>
      <c r="AO4312" s="133"/>
      <c r="AP4312" s="133"/>
      <c r="AQ4312" s="133"/>
      <c r="AR4312" s="133"/>
      <c r="AS4312" s="124"/>
      <c r="AT4312" s="134"/>
      <c r="AU4312" s="141"/>
    </row>
    <row r="4313" spans="31:47" ht="12">
      <c r="AE4313" s="131"/>
      <c r="AF4313" s="132"/>
      <c r="AG4313" s="133"/>
      <c r="AH4313" s="133"/>
      <c r="AI4313" s="133"/>
      <c r="AJ4313" s="133"/>
      <c r="AK4313" s="133"/>
      <c r="AL4313" s="133"/>
      <c r="AM4313" s="133"/>
      <c r="AN4313" s="133"/>
      <c r="AO4313" s="133"/>
      <c r="AP4313" s="133"/>
      <c r="AQ4313" s="133"/>
      <c r="AR4313" s="133"/>
      <c r="AS4313" s="124"/>
      <c r="AT4313" s="134"/>
      <c r="AU4313" s="141"/>
    </row>
    <row r="4314" spans="31:47" ht="12">
      <c r="AE4314" s="131"/>
      <c r="AF4314" s="132"/>
      <c r="AG4314" s="133"/>
      <c r="AH4314" s="133"/>
      <c r="AI4314" s="133"/>
      <c r="AJ4314" s="133"/>
      <c r="AK4314" s="133"/>
      <c r="AL4314" s="133"/>
      <c r="AM4314" s="133"/>
      <c r="AN4314" s="133"/>
      <c r="AO4314" s="133"/>
      <c r="AP4314" s="133"/>
      <c r="AQ4314" s="133"/>
      <c r="AR4314" s="133"/>
      <c r="AS4314" s="124"/>
      <c r="AT4314" s="134"/>
      <c r="AU4314" s="141"/>
    </row>
    <row r="4315" spans="31:47" ht="12">
      <c r="AE4315" s="131"/>
      <c r="AF4315" s="132"/>
      <c r="AG4315" s="133"/>
      <c r="AH4315" s="133"/>
      <c r="AI4315" s="133"/>
      <c r="AJ4315" s="133"/>
      <c r="AK4315" s="133"/>
      <c r="AL4315" s="133"/>
      <c r="AM4315" s="133"/>
      <c r="AN4315" s="133"/>
      <c r="AO4315" s="133"/>
      <c r="AP4315" s="133"/>
      <c r="AQ4315" s="133"/>
      <c r="AR4315" s="133"/>
      <c r="AS4315" s="124"/>
      <c r="AT4315" s="134"/>
      <c r="AU4315" s="141"/>
    </row>
    <row r="4316" spans="31:47" ht="12">
      <c r="AE4316" s="131"/>
      <c r="AF4316" s="132"/>
      <c r="AG4316" s="133"/>
      <c r="AH4316" s="133"/>
      <c r="AI4316" s="133"/>
      <c r="AJ4316" s="133"/>
      <c r="AK4316" s="133"/>
      <c r="AL4316" s="133"/>
      <c r="AM4316" s="133"/>
      <c r="AN4316" s="133"/>
      <c r="AO4316" s="133"/>
      <c r="AP4316" s="133"/>
      <c r="AQ4316" s="133"/>
      <c r="AR4316" s="133"/>
      <c r="AS4316" s="124"/>
      <c r="AT4316" s="134"/>
      <c r="AU4316" s="141"/>
    </row>
    <row r="4317" spans="31:47" ht="12">
      <c r="AE4317" s="131"/>
      <c r="AF4317" s="132"/>
      <c r="AG4317" s="133"/>
      <c r="AH4317" s="133"/>
      <c r="AI4317" s="133"/>
      <c r="AJ4317" s="133"/>
      <c r="AK4317" s="133"/>
      <c r="AL4317" s="133"/>
      <c r="AM4317" s="133"/>
      <c r="AN4317" s="133"/>
      <c r="AO4317" s="133"/>
      <c r="AP4317" s="133"/>
      <c r="AQ4317" s="133"/>
      <c r="AR4317" s="133"/>
      <c r="AS4317" s="124"/>
      <c r="AT4317" s="134"/>
      <c r="AU4317" s="141"/>
    </row>
    <row r="4318" spans="31:47" ht="12">
      <c r="AE4318" s="131"/>
      <c r="AF4318" s="132"/>
      <c r="AG4318" s="133"/>
      <c r="AH4318" s="133"/>
      <c r="AI4318" s="133"/>
      <c r="AJ4318" s="133"/>
      <c r="AK4318" s="133"/>
      <c r="AL4318" s="133"/>
      <c r="AM4318" s="133"/>
      <c r="AN4318" s="133"/>
      <c r="AO4318" s="133"/>
      <c r="AP4318" s="133"/>
      <c r="AQ4318" s="133"/>
      <c r="AR4318" s="133"/>
      <c r="AS4318" s="124"/>
      <c r="AT4318" s="134"/>
      <c r="AU4318" s="141"/>
    </row>
    <row r="4319" spans="31:47" ht="12">
      <c r="AE4319" s="131"/>
      <c r="AF4319" s="132"/>
      <c r="AG4319" s="133"/>
      <c r="AH4319" s="133"/>
      <c r="AI4319" s="133"/>
      <c r="AJ4319" s="133"/>
      <c r="AK4319" s="133"/>
      <c r="AL4319" s="133"/>
      <c r="AM4319" s="133"/>
      <c r="AN4319" s="133"/>
      <c r="AO4319" s="133"/>
      <c r="AP4319" s="133"/>
      <c r="AQ4319" s="133"/>
      <c r="AR4319" s="133"/>
      <c r="AS4319" s="124"/>
      <c r="AT4319" s="134"/>
      <c r="AU4319" s="141"/>
    </row>
    <row r="4320" spans="31:47" ht="12">
      <c r="AE4320" s="131"/>
      <c r="AF4320" s="132"/>
      <c r="AG4320" s="133"/>
      <c r="AH4320" s="133"/>
      <c r="AI4320" s="133"/>
      <c r="AJ4320" s="133"/>
      <c r="AK4320" s="133"/>
      <c r="AL4320" s="133"/>
      <c r="AM4320" s="133"/>
      <c r="AN4320" s="133"/>
      <c r="AO4320" s="133"/>
      <c r="AP4320" s="133"/>
      <c r="AQ4320" s="133"/>
      <c r="AR4320" s="133"/>
      <c r="AS4320" s="124"/>
      <c r="AT4320" s="134"/>
      <c r="AU4320" s="141"/>
    </row>
    <row r="4321" spans="31:47" ht="12">
      <c r="AE4321" s="131"/>
      <c r="AF4321" s="132"/>
      <c r="AG4321" s="133"/>
      <c r="AH4321" s="133"/>
      <c r="AI4321" s="133"/>
      <c r="AJ4321" s="133"/>
      <c r="AK4321" s="133"/>
      <c r="AL4321" s="133"/>
      <c r="AM4321" s="133"/>
      <c r="AN4321" s="133"/>
      <c r="AO4321" s="133"/>
      <c r="AP4321" s="133"/>
      <c r="AQ4321" s="133"/>
      <c r="AR4321" s="133"/>
      <c r="AS4321" s="124"/>
      <c r="AT4321" s="134"/>
      <c r="AU4321" s="141"/>
    </row>
    <row r="4322" spans="31:47" ht="12">
      <c r="AE4322" s="131"/>
      <c r="AF4322" s="132"/>
      <c r="AG4322" s="133"/>
      <c r="AH4322" s="133"/>
      <c r="AI4322" s="133"/>
      <c r="AJ4322" s="133"/>
      <c r="AK4322" s="133"/>
      <c r="AL4322" s="133"/>
      <c r="AM4322" s="133"/>
      <c r="AN4322" s="133"/>
      <c r="AO4322" s="133"/>
      <c r="AP4322" s="133"/>
      <c r="AQ4322" s="133"/>
      <c r="AR4322" s="133"/>
      <c r="AS4322" s="124"/>
      <c r="AT4322" s="134"/>
      <c r="AU4322" s="141"/>
    </row>
    <row r="4323" spans="31:47" ht="12">
      <c r="AE4323" s="131"/>
      <c r="AF4323" s="132"/>
      <c r="AG4323" s="133"/>
      <c r="AH4323" s="133"/>
      <c r="AI4323" s="133"/>
      <c r="AJ4323" s="133"/>
      <c r="AK4323" s="133"/>
      <c r="AL4323" s="133"/>
      <c r="AM4323" s="133"/>
      <c r="AN4323" s="133"/>
      <c r="AO4323" s="133"/>
      <c r="AP4323" s="133"/>
      <c r="AQ4323" s="133"/>
      <c r="AR4323" s="133"/>
      <c r="AS4323" s="124"/>
      <c r="AT4323" s="134"/>
      <c r="AU4323" s="141"/>
    </row>
    <row r="4324" spans="31:47" ht="12">
      <c r="AE4324" s="131"/>
      <c r="AF4324" s="132"/>
      <c r="AG4324" s="133"/>
      <c r="AH4324" s="133"/>
      <c r="AI4324" s="133"/>
      <c r="AJ4324" s="133"/>
      <c r="AK4324" s="133"/>
      <c r="AL4324" s="133"/>
      <c r="AM4324" s="133"/>
      <c r="AN4324" s="133"/>
      <c r="AO4324" s="133"/>
      <c r="AP4324" s="133"/>
      <c r="AQ4324" s="133"/>
      <c r="AR4324" s="133"/>
      <c r="AS4324" s="124"/>
      <c r="AT4324" s="134"/>
      <c r="AU4324" s="141"/>
    </row>
    <row r="4325" spans="31:47" ht="12">
      <c r="AE4325" s="131"/>
      <c r="AF4325" s="132"/>
      <c r="AG4325" s="133"/>
      <c r="AH4325" s="133"/>
      <c r="AI4325" s="133"/>
      <c r="AJ4325" s="133"/>
      <c r="AK4325" s="133"/>
      <c r="AL4325" s="133"/>
      <c r="AM4325" s="133"/>
      <c r="AN4325" s="133"/>
      <c r="AO4325" s="133"/>
      <c r="AP4325" s="133"/>
      <c r="AQ4325" s="133"/>
      <c r="AR4325" s="133"/>
      <c r="AS4325" s="124"/>
      <c r="AT4325" s="134"/>
      <c r="AU4325" s="141"/>
    </row>
    <row r="4326" spans="31:47" ht="12">
      <c r="AE4326" s="131"/>
      <c r="AF4326" s="132"/>
      <c r="AG4326" s="133"/>
      <c r="AH4326" s="133"/>
      <c r="AI4326" s="133"/>
      <c r="AJ4326" s="133"/>
      <c r="AK4326" s="133"/>
      <c r="AL4326" s="133"/>
      <c r="AM4326" s="133"/>
      <c r="AN4326" s="133"/>
      <c r="AO4326" s="133"/>
      <c r="AP4326" s="133"/>
      <c r="AQ4326" s="133"/>
      <c r="AR4326" s="133"/>
      <c r="AS4326" s="124"/>
      <c r="AT4326" s="134"/>
      <c r="AU4326" s="141"/>
    </row>
    <row r="4327" spans="31:47" ht="12">
      <c r="AE4327" s="131"/>
      <c r="AF4327" s="132"/>
      <c r="AG4327" s="133"/>
      <c r="AH4327" s="133"/>
      <c r="AI4327" s="133"/>
      <c r="AJ4327" s="133"/>
      <c r="AK4327" s="133"/>
      <c r="AL4327" s="133"/>
      <c r="AM4327" s="133"/>
      <c r="AN4327" s="133"/>
      <c r="AO4327" s="133"/>
      <c r="AP4327" s="133"/>
      <c r="AQ4327" s="133"/>
      <c r="AR4327" s="133"/>
      <c r="AS4327" s="124"/>
      <c r="AT4327" s="134"/>
      <c r="AU4327" s="141"/>
    </row>
    <row r="4328" spans="31:47" ht="12">
      <c r="AE4328" s="131"/>
      <c r="AF4328" s="132"/>
      <c r="AG4328" s="133"/>
      <c r="AH4328" s="133"/>
      <c r="AI4328" s="133"/>
      <c r="AJ4328" s="133"/>
      <c r="AK4328" s="133"/>
      <c r="AL4328" s="133"/>
      <c r="AM4328" s="133"/>
      <c r="AN4328" s="133"/>
      <c r="AO4328" s="133"/>
      <c r="AP4328" s="133"/>
      <c r="AQ4328" s="133"/>
      <c r="AR4328" s="133"/>
      <c r="AS4328" s="124"/>
      <c r="AT4328" s="134"/>
      <c r="AU4328" s="141"/>
    </row>
    <row r="4329" spans="31:47" ht="12">
      <c r="AE4329" s="131"/>
      <c r="AF4329" s="132"/>
      <c r="AG4329" s="133"/>
      <c r="AH4329" s="133"/>
      <c r="AI4329" s="133"/>
      <c r="AJ4329" s="133"/>
      <c r="AK4329" s="133"/>
      <c r="AL4329" s="133"/>
      <c r="AM4329" s="133"/>
      <c r="AN4329" s="133"/>
      <c r="AO4329" s="133"/>
      <c r="AP4329" s="133"/>
      <c r="AQ4329" s="133"/>
      <c r="AR4329" s="133"/>
      <c r="AS4329" s="124"/>
      <c r="AT4329" s="134"/>
      <c r="AU4329" s="141"/>
    </row>
    <row r="4330" spans="31:47" ht="12">
      <c r="AE4330" s="131"/>
      <c r="AF4330" s="132"/>
      <c r="AG4330" s="133"/>
      <c r="AH4330" s="133"/>
      <c r="AI4330" s="133"/>
      <c r="AJ4330" s="133"/>
      <c r="AK4330" s="133"/>
      <c r="AL4330" s="133"/>
      <c r="AM4330" s="133"/>
      <c r="AN4330" s="133"/>
      <c r="AO4330" s="133"/>
      <c r="AP4330" s="133"/>
      <c r="AQ4330" s="133"/>
      <c r="AR4330" s="133"/>
      <c r="AS4330" s="124"/>
      <c r="AT4330" s="134"/>
      <c r="AU4330" s="141"/>
    </row>
    <row r="4331" spans="31:47" ht="12">
      <c r="AE4331" s="131"/>
      <c r="AF4331" s="132"/>
      <c r="AG4331" s="133"/>
      <c r="AH4331" s="133"/>
      <c r="AI4331" s="133"/>
      <c r="AJ4331" s="133"/>
      <c r="AK4331" s="133"/>
      <c r="AL4331" s="133"/>
      <c r="AM4331" s="133"/>
      <c r="AN4331" s="133"/>
      <c r="AO4331" s="133"/>
      <c r="AP4331" s="133"/>
      <c r="AQ4331" s="133"/>
      <c r="AR4331" s="133"/>
      <c r="AS4331" s="124"/>
      <c r="AT4331" s="134"/>
      <c r="AU4331" s="141"/>
    </row>
    <row r="4332" spans="31:47" ht="12">
      <c r="AE4332" s="131"/>
      <c r="AF4332" s="132"/>
      <c r="AG4332" s="133"/>
      <c r="AH4332" s="133"/>
      <c r="AI4332" s="133"/>
      <c r="AJ4332" s="133"/>
      <c r="AK4332" s="133"/>
      <c r="AL4332" s="133"/>
      <c r="AM4332" s="133"/>
      <c r="AN4332" s="133"/>
      <c r="AO4332" s="133"/>
      <c r="AP4332" s="133"/>
      <c r="AQ4332" s="133"/>
      <c r="AR4332" s="133"/>
      <c r="AS4332" s="124"/>
      <c r="AT4332" s="134"/>
      <c r="AU4332" s="141"/>
    </row>
    <row r="4333" spans="31:47" ht="12">
      <c r="AE4333" s="131"/>
      <c r="AF4333" s="132"/>
      <c r="AG4333" s="133"/>
      <c r="AH4333" s="133"/>
      <c r="AI4333" s="133"/>
      <c r="AJ4333" s="133"/>
      <c r="AK4333" s="133"/>
      <c r="AL4333" s="133"/>
      <c r="AM4333" s="133"/>
      <c r="AN4333" s="133"/>
      <c r="AO4333" s="133"/>
      <c r="AP4333" s="133"/>
      <c r="AQ4333" s="133"/>
      <c r="AR4333" s="133"/>
      <c r="AS4333" s="124"/>
      <c r="AT4333" s="134"/>
      <c r="AU4333" s="141"/>
    </row>
    <row r="4334" spans="31:47" ht="12">
      <c r="AE4334" s="131"/>
      <c r="AF4334" s="132"/>
      <c r="AG4334" s="133"/>
      <c r="AH4334" s="133"/>
      <c r="AI4334" s="133"/>
      <c r="AJ4334" s="133"/>
      <c r="AK4334" s="133"/>
      <c r="AL4334" s="133"/>
      <c r="AM4334" s="133"/>
      <c r="AN4334" s="133"/>
      <c r="AO4334" s="133"/>
      <c r="AP4334" s="133"/>
      <c r="AQ4334" s="133"/>
      <c r="AR4334" s="133"/>
      <c r="AS4334" s="124"/>
      <c r="AT4334" s="134"/>
      <c r="AU4334" s="141"/>
    </row>
    <row r="4335" spans="31:47" ht="12">
      <c r="AE4335" s="131"/>
      <c r="AF4335" s="132"/>
      <c r="AG4335" s="133"/>
      <c r="AH4335" s="133"/>
      <c r="AI4335" s="133"/>
      <c r="AJ4335" s="133"/>
      <c r="AK4335" s="133"/>
      <c r="AL4335" s="133"/>
      <c r="AM4335" s="133"/>
      <c r="AN4335" s="133"/>
      <c r="AO4335" s="133"/>
      <c r="AP4335" s="133"/>
      <c r="AQ4335" s="133"/>
      <c r="AR4335" s="133"/>
      <c r="AS4335" s="124"/>
      <c r="AT4335" s="134"/>
      <c r="AU4335" s="141"/>
    </row>
    <row r="4336" spans="31:47" ht="12">
      <c r="AE4336" s="131"/>
      <c r="AF4336" s="132"/>
      <c r="AG4336" s="133"/>
      <c r="AH4336" s="133"/>
      <c r="AI4336" s="133"/>
      <c r="AJ4336" s="133"/>
      <c r="AK4336" s="133"/>
      <c r="AL4336" s="133"/>
      <c r="AM4336" s="133"/>
      <c r="AN4336" s="133"/>
      <c r="AO4336" s="133"/>
      <c r="AP4336" s="133"/>
      <c r="AQ4336" s="133"/>
      <c r="AR4336" s="133"/>
      <c r="AS4336" s="124"/>
      <c r="AT4336" s="134"/>
      <c r="AU4336" s="141"/>
    </row>
    <row r="4337" spans="31:47" ht="12">
      <c r="AE4337" s="131"/>
      <c r="AF4337" s="132"/>
      <c r="AG4337" s="133"/>
      <c r="AH4337" s="133"/>
      <c r="AI4337" s="133"/>
      <c r="AJ4337" s="133"/>
      <c r="AK4337" s="133"/>
      <c r="AL4337" s="133"/>
      <c r="AM4337" s="133"/>
      <c r="AN4337" s="133"/>
      <c r="AO4337" s="133"/>
      <c r="AP4337" s="133"/>
      <c r="AQ4337" s="133"/>
      <c r="AR4337" s="133"/>
      <c r="AS4337" s="124"/>
      <c r="AT4337" s="134"/>
      <c r="AU4337" s="141"/>
    </row>
    <row r="4338" spans="31:47" ht="12">
      <c r="AE4338" s="131"/>
      <c r="AF4338" s="132"/>
      <c r="AG4338" s="133"/>
      <c r="AH4338" s="133"/>
      <c r="AI4338" s="133"/>
      <c r="AJ4338" s="133"/>
      <c r="AK4338" s="133"/>
      <c r="AL4338" s="133"/>
      <c r="AM4338" s="133"/>
      <c r="AN4338" s="133"/>
      <c r="AO4338" s="133"/>
      <c r="AP4338" s="133"/>
      <c r="AQ4338" s="133"/>
      <c r="AR4338" s="133"/>
      <c r="AS4338" s="124"/>
      <c r="AT4338" s="134"/>
      <c r="AU4338" s="141"/>
    </row>
    <row r="4339" spans="31:47" ht="12">
      <c r="AE4339" s="131"/>
      <c r="AF4339" s="132"/>
      <c r="AG4339" s="133"/>
      <c r="AH4339" s="133"/>
      <c r="AI4339" s="133"/>
      <c r="AJ4339" s="133"/>
      <c r="AK4339" s="133"/>
      <c r="AL4339" s="133"/>
      <c r="AM4339" s="133"/>
      <c r="AN4339" s="133"/>
      <c r="AO4339" s="133"/>
      <c r="AP4339" s="133"/>
      <c r="AQ4339" s="133"/>
      <c r="AR4339" s="133"/>
      <c r="AS4339" s="124"/>
      <c r="AT4339" s="134"/>
      <c r="AU4339" s="141"/>
    </row>
    <row r="4340" spans="31:47" ht="12">
      <c r="AE4340" s="131"/>
      <c r="AF4340" s="132"/>
      <c r="AG4340" s="133"/>
      <c r="AH4340" s="133"/>
      <c r="AI4340" s="133"/>
      <c r="AJ4340" s="133"/>
      <c r="AK4340" s="133"/>
      <c r="AL4340" s="133"/>
      <c r="AM4340" s="133"/>
      <c r="AN4340" s="133"/>
      <c r="AO4340" s="133"/>
      <c r="AP4340" s="133"/>
      <c r="AQ4340" s="133"/>
      <c r="AR4340" s="133"/>
      <c r="AS4340" s="124"/>
      <c r="AT4340" s="134"/>
      <c r="AU4340" s="141"/>
    </row>
    <row r="4341" spans="31:47" ht="12">
      <c r="AE4341" s="131"/>
      <c r="AF4341" s="132"/>
      <c r="AG4341" s="133"/>
      <c r="AH4341" s="133"/>
      <c r="AI4341" s="133"/>
      <c r="AJ4341" s="133"/>
      <c r="AK4341" s="133"/>
      <c r="AL4341" s="133"/>
      <c r="AM4341" s="133"/>
      <c r="AN4341" s="133"/>
      <c r="AO4341" s="133"/>
      <c r="AP4341" s="133"/>
      <c r="AQ4341" s="133"/>
      <c r="AR4341" s="133"/>
      <c r="AS4341" s="124"/>
      <c r="AT4341" s="134"/>
      <c r="AU4341" s="141"/>
    </row>
    <row r="4342" spans="31:47" ht="12">
      <c r="AE4342" s="131"/>
      <c r="AF4342" s="132"/>
      <c r="AG4342" s="133"/>
      <c r="AH4342" s="133"/>
      <c r="AI4342" s="133"/>
      <c r="AJ4342" s="133"/>
      <c r="AK4342" s="133"/>
      <c r="AL4342" s="133"/>
      <c r="AM4342" s="133"/>
      <c r="AN4342" s="133"/>
      <c r="AO4342" s="133"/>
      <c r="AP4342" s="133"/>
      <c r="AQ4342" s="133"/>
      <c r="AR4342" s="133"/>
      <c r="AS4342" s="124"/>
      <c r="AT4342" s="134"/>
      <c r="AU4342" s="141"/>
    </row>
    <row r="4343" spans="31:47" ht="12">
      <c r="AE4343" s="131"/>
      <c r="AF4343" s="132"/>
      <c r="AG4343" s="133"/>
      <c r="AH4343" s="133"/>
      <c r="AI4343" s="133"/>
      <c r="AJ4343" s="133"/>
      <c r="AK4343" s="133"/>
      <c r="AL4343" s="133"/>
      <c r="AM4343" s="133"/>
      <c r="AN4343" s="133"/>
      <c r="AO4343" s="133"/>
      <c r="AP4343" s="133"/>
      <c r="AQ4343" s="133"/>
      <c r="AR4343" s="133"/>
      <c r="AS4343" s="124"/>
      <c r="AT4343" s="134"/>
      <c r="AU4343" s="141"/>
    </row>
    <row r="4344" spans="31:47" ht="12">
      <c r="AE4344" s="131"/>
      <c r="AF4344" s="132"/>
      <c r="AG4344" s="133"/>
      <c r="AH4344" s="133"/>
      <c r="AI4344" s="133"/>
      <c r="AJ4344" s="133"/>
      <c r="AK4344" s="133"/>
      <c r="AL4344" s="133"/>
      <c r="AM4344" s="133"/>
      <c r="AN4344" s="133"/>
      <c r="AO4344" s="133"/>
      <c r="AP4344" s="133"/>
      <c r="AQ4344" s="133"/>
      <c r="AR4344" s="133"/>
      <c r="AS4344" s="124"/>
      <c r="AT4344" s="134"/>
      <c r="AU4344" s="141"/>
    </row>
    <row r="4345" spans="31:47" ht="12">
      <c r="AE4345" s="131"/>
      <c r="AF4345" s="132"/>
      <c r="AG4345" s="133"/>
      <c r="AH4345" s="133"/>
      <c r="AI4345" s="133"/>
      <c r="AJ4345" s="133"/>
      <c r="AK4345" s="133"/>
      <c r="AL4345" s="133"/>
      <c r="AM4345" s="133"/>
      <c r="AN4345" s="133"/>
      <c r="AO4345" s="133"/>
      <c r="AP4345" s="133"/>
      <c r="AQ4345" s="133"/>
      <c r="AR4345" s="133"/>
      <c r="AS4345" s="124"/>
      <c r="AT4345" s="134"/>
      <c r="AU4345" s="141"/>
    </row>
    <row r="4346" spans="31:47" ht="12">
      <c r="AE4346" s="131"/>
      <c r="AF4346" s="132"/>
      <c r="AG4346" s="133"/>
      <c r="AH4346" s="133"/>
      <c r="AI4346" s="133"/>
      <c r="AJ4346" s="133"/>
      <c r="AK4346" s="133"/>
      <c r="AL4346" s="133"/>
      <c r="AM4346" s="133"/>
      <c r="AN4346" s="133"/>
      <c r="AO4346" s="133"/>
      <c r="AP4346" s="133"/>
      <c r="AQ4346" s="133"/>
      <c r="AR4346" s="133"/>
      <c r="AS4346" s="124"/>
      <c r="AT4346" s="134"/>
      <c r="AU4346" s="141"/>
    </row>
    <row r="4347" spans="31:47" ht="12">
      <c r="AE4347" s="131"/>
      <c r="AF4347" s="132"/>
      <c r="AG4347" s="133"/>
      <c r="AH4347" s="133"/>
      <c r="AI4347" s="133"/>
      <c r="AJ4347" s="133"/>
      <c r="AK4347" s="133"/>
      <c r="AL4347" s="133"/>
      <c r="AM4347" s="133"/>
      <c r="AN4347" s="133"/>
      <c r="AO4347" s="133"/>
      <c r="AP4347" s="133"/>
      <c r="AQ4347" s="133"/>
      <c r="AR4347" s="133"/>
      <c r="AS4347" s="124"/>
      <c r="AT4347" s="134"/>
      <c r="AU4347" s="141"/>
    </row>
    <row r="4348" spans="31:47" ht="12">
      <c r="AE4348" s="131"/>
      <c r="AF4348" s="132"/>
      <c r="AG4348" s="133"/>
      <c r="AH4348" s="133"/>
      <c r="AI4348" s="133"/>
      <c r="AJ4348" s="133"/>
      <c r="AK4348" s="133"/>
      <c r="AL4348" s="133"/>
      <c r="AM4348" s="133"/>
      <c r="AN4348" s="133"/>
      <c r="AO4348" s="133"/>
      <c r="AP4348" s="133"/>
      <c r="AQ4348" s="133"/>
      <c r="AR4348" s="133"/>
      <c r="AS4348" s="124"/>
      <c r="AT4348" s="134"/>
      <c r="AU4348" s="141"/>
    </row>
    <row r="4349" spans="31:47" ht="12">
      <c r="AE4349" s="131"/>
      <c r="AF4349" s="132"/>
      <c r="AG4349" s="133"/>
      <c r="AH4349" s="133"/>
      <c r="AI4349" s="133"/>
      <c r="AJ4349" s="133"/>
      <c r="AK4349" s="133"/>
      <c r="AL4349" s="133"/>
      <c r="AM4349" s="133"/>
      <c r="AN4349" s="133"/>
      <c r="AO4349" s="133"/>
      <c r="AP4349" s="133"/>
      <c r="AQ4349" s="133"/>
      <c r="AR4349" s="133"/>
      <c r="AS4349" s="124"/>
      <c r="AT4349" s="134"/>
      <c r="AU4349" s="141"/>
    </row>
    <row r="4350" spans="31:47" ht="12">
      <c r="AE4350" s="131"/>
      <c r="AF4350" s="132"/>
      <c r="AG4350" s="133"/>
      <c r="AH4350" s="133"/>
      <c r="AI4350" s="133"/>
      <c r="AJ4350" s="133"/>
      <c r="AK4350" s="133"/>
      <c r="AL4350" s="133"/>
      <c r="AM4350" s="133"/>
      <c r="AN4350" s="133"/>
      <c r="AO4350" s="133"/>
      <c r="AP4350" s="133"/>
      <c r="AQ4350" s="133"/>
      <c r="AR4350" s="133"/>
      <c r="AS4350" s="124"/>
      <c r="AT4350" s="134"/>
      <c r="AU4350" s="141"/>
    </row>
    <row r="4351" spans="31:47" ht="12">
      <c r="AE4351" s="131"/>
      <c r="AF4351" s="132"/>
      <c r="AG4351" s="133"/>
      <c r="AH4351" s="133"/>
      <c r="AI4351" s="133"/>
      <c r="AJ4351" s="133"/>
      <c r="AK4351" s="133"/>
      <c r="AL4351" s="133"/>
      <c r="AM4351" s="133"/>
      <c r="AN4351" s="133"/>
      <c r="AO4351" s="133"/>
      <c r="AP4351" s="133"/>
      <c r="AQ4351" s="133"/>
      <c r="AR4351" s="133"/>
      <c r="AS4351" s="124"/>
      <c r="AT4351" s="134"/>
      <c r="AU4351" s="141"/>
    </row>
    <row r="4352" spans="31:47" ht="12">
      <c r="AE4352" s="131"/>
      <c r="AF4352" s="132"/>
      <c r="AG4352" s="133"/>
      <c r="AH4352" s="133"/>
      <c r="AI4352" s="133"/>
      <c r="AJ4352" s="133"/>
      <c r="AK4352" s="133"/>
      <c r="AL4352" s="133"/>
      <c r="AM4352" s="133"/>
      <c r="AN4352" s="133"/>
      <c r="AO4352" s="133"/>
      <c r="AP4352" s="133"/>
      <c r="AQ4352" s="133"/>
      <c r="AR4352" s="133"/>
      <c r="AS4352" s="124"/>
      <c r="AT4352" s="134"/>
      <c r="AU4352" s="141"/>
    </row>
    <row r="4353" spans="31:47" ht="12">
      <c r="AE4353" s="131"/>
      <c r="AF4353" s="132"/>
      <c r="AG4353" s="133"/>
      <c r="AH4353" s="133"/>
      <c r="AI4353" s="133"/>
      <c r="AJ4353" s="133"/>
      <c r="AK4353" s="133"/>
      <c r="AL4353" s="133"/>
      <c r="AM4353" s="133"/>
      <c r="AN4353" s="133"/>
      <c r="AO4353" s="133"/>
      <c r="AP4353" s="133"/>
      <c r="AQ4353" s="133"/>
      <c r="AR4353" s="133"/>
      <c r="AS4353" s="124"/>
      <c r="AT4353" s="134"/>
      <c r="AU4353" s="141"/>
    </row>
    <row r="4354" spans="31:47" ht="12">
      <c r="AE4354" s="131"/>
      <c r="AF4354" s="132"/>
      <c r="AG4354" s="133"/>
      <c r="AH4354" s="133"/>
      <c r="AI4354" s="133"/>
      <c r="AJ4354" s="133"/>
      <c r="AK4354" s="133"/>
      <c r="AL4354" s="133"/>
      <c r="AM4354" s="133"/>
      <c r="AN4354" s="133"/>
      <c r="AO4354" s="133"/>
      <c r="AP4354" s="133"/>
      <c r="AQ4354" s="133"/>
      <c r="AR4354" s="133"/>
      <c r="AS4354" s="124"/>
      <c r="AT4354" s="134"/>
      <c r="AU4354" s="141"/>
    </row>
    <row r="4355" spans="31:47" ht="12">
      <c r="AE4355" s="131"/>
      <c r="AF4355" s="132"/>
      <c r="AG4355" s="133"/>
      <c r="AH4355" s="133"/>
      <c r="AI4355" s="133"/>
      <c r="AJ4355" s="133"/>
      <c r="AK4355" s="133"/>
      <c r="AL4355" s="133"/>
      <c r="AM4355" s="133"/>
      <c r="AN4355" s="133"/>
      <c r="AO4355" s="133"/>
      <c r="AP4355" s="133"/>
      <c r="AQ4355" s="133"/>
      <c r="AR4355" s="133"/>
      <c r="AS4355" s="124"/>
      <c r="AT4355" s="134"/>
      <c r="AU4355" s="141"/>
    </row>
    <row r="4356" spans="31:47" ht="12">
      <c r="AE4356" s="131"/>
      <c r="AF4356" s="132"/>
      <c r="AG4356" s="133"/>
      <c r="AH4356" s="133"/>
      <c r="AI4356" s="133"/>
      <c r="AJ4356" s="133"/>
      <c r="AK4356" s="133"/>
      <c r="AL4356" s="133"/>
      <c r="AM4356" s="133"/>
      <c r="AN4356" s="133"/>
      <c r="AO4356" s="133"/>
      <c r="AP4356" s="133"/>
      <c r="AQ4356" s="133"/>
      <c r="AR4356" s="133"/>
      <c r="AS4356" s="124"/>
      <c r="AT4356" s="134"/>
      <c r="AU4356" s="141"/>
    </row>
    <row r="4357" spans="31:47" ht="12">
      <c r="AE4357" s="131"/>
      <c r="AF4357" s="132"/>
      <c r="AG4357" s="133"/>
      <c r="AH4357" s="133"/>
      <c r="AI4357" s="133"/>
      <c r="AJ4357" s="133"/>
      <c r="AK4357" s="133"/>
      <c r="AL4357" s="133"/>
      <c r="AM4357" s="133"/>
      <c r="AN4357" s="133"/>
      <c r="AO4357" s="133"/>
      <c r="AP4357" s="133"/>
      <c r="AQ4357" s="133"/>
      <c r="AR4357" s="133"/>
      <c r="AS4357" s="124"/>
      <c r="AT4357" s="134"/>
      <c r="AU4357" s="141"/>
    </row>
    <row r="4358" spans="31:47" ht="12">
      <c r="AE4358" s="131"/>
      <c r="AF4358" s="132"/>
      <c r="AG4358" s="133"/>
      <c r="AH4358" s="133"/>
      <c r="AI4358" s="133"/>
      <c r="AJ4358" s="133"/>
      <c r="AK4358" s="133"/>
      <c r="AL4358" s="133"/>
      <c r="AM4358" s="133"/>
      <c r="AN4358" s="133"/>
      <c r="AO4358" s="133"/>
      <c r="AP4358" s="133"/>
      <c r="AQ4358" s="133"/>
      <c r="AR4358" s="133"/>
      <c r="AS4358" s="124"/>
      <c r="AT4358" s="134"/>
      <c r="AU4358" s="141"/>
    </row>
    <row r="4359" spans="31:47" ht="12">
      <c r="AE4359" s="131"/>
      <c r="AF4359" s="132"/>
      <c r="AG4359" s="133"/>
      <c r="AH4359" s="133"/>
      <c r="AI4359" s="133"/>
      <c r="AJ4359" s="133"/>
      <c r="AK4359" s="133"/>
      <c r="AL4359" s="133"/>
      <c r="AM4359" s="133"/>
      <c r="AN4359" s="133"/>
      <c r="AO4359" s="133"/>
      <c r="AP4359" s="133"/>
      <c r="AQ4359" s="133"/>
      <c r="AR4359" s="133"/>
      <c r="AS4359" s="124"/>
      <c r="AT4359" s="134"/>
      <c r="AU4359" s="141"/>
    </row>
    <row r="4360" spans="31:47" ht="12">
      <c r="AE4360" s="131"/>
      <c r="AF4360" s="132"/>
      <c r="AG4360" s="133"/>
      <c r="AH4360" s="133"/>
      <c r="AI4360" s="133"/>
      <c r="AJ4360" s="133"/>
      <c r="AK4360" s="133"/>
      <c r="AL4360" s="133"/>
      <c r="AM4360" s="133"/>
      <c r="AN4360" s="133"/>
      <c r="AO4360" s="133"/>
      <c r="AP4360" s="133"/>
      <c r="AQ4360" s="133"/>
      <c r="AR4360" s="133"/>
      <c r="AS4360" s="124"/>
      <c r="AT4360" s="134"/>
      <c r="AU4360" s="141"/>
    </row>
    <row r="4361" spans="31:47" ht="12">
      <c r="AE4361" s="131"/>
      <c r="AF4361" s="132"/>
      <c r="AG4361" s="133"/>
      <c r="AH4361" s="133"/>
      <c r="AI4361" s="133"/>
      <c r="AJ4361" s="133"/>
      <c r="AK4361" s="133"/>
      <c r="AL4361" s="133"/>
      <c r="AM4361" s="133"/>
      <c r="AN4361" s="133"/>
      <c r="AO4361" s="133"/>
      <c r="AP4361" s="133"/>
      <c r="AQ4361" s="133"/>
      <c r="AR4361" s="133"/>
      <c r="AS4361" s="124"/>
      <c r="AT4361" s="134"/>
      <c r="AU4361" s="141"/>
    </row>
    <row r="4362" spans="31:47" ht="12">
      <c r="AE4362" s="131"/>
      <c r="AF4362" s="132"/>
      <c r="AG4362" s="133"/>
      <c r="AH4362" s="133"/>
      <c r="AI4362" s="133"/>
      <c r="AJ4362" s="133"/>
      <c r="AK4362" s="133"/>
      <c r="AL4362" s="133"/>
      <c r="AM4362" s="133"/>
      <c r="AN4362" s="133"/>
      <c r="AO4362" s="133"/>
      <c r="AP4362" s="133"/>
      <c r="AQ4362" s="133"/>
      <c r="AR4362" s="133"/>
      <c r="AS4362" s="124"/>
      <c r="AT4362" s="134"/>
      <c r="AU4362" s="141"/>
    </row>
    <row r="4363" spans="31:47" ht="12">
      <c r="AE4363" s="131"/>
      <c r="AF4363" s="132"/>
      <c r="AG4363" s="133"/>
      <c r="AH4363" s="133"/>
      <c r="AI4363" s="133"/>
      <c r="AJ4363" s="133"/>
      <c r="AK4363" s="133"/>
      <c r="AL4363" s="133"/>
      <c r="AM4363" s="133"/>
      <c r="AN4363" s="133"/>
      <c r="AO4363" s="133"/>
      <c r="AP4363" s="133"/>
      <c r="AQ4363" s="133"/>
      <c r="AR4363" s="133"/>
      <c r="AS4363" s="124"/>
      <c r="AT4363" s="134"/>
      <c r="AU4363" s="141"/>
    </row>
    <row r="4364" spans="31:47" ht="12">
      <c r="AE4364" s="131"/>
      <c r="AF4364" s="132"/>
      <c r="AG4364" s="133"/>
      <c r="AH4364" s="133"/>
      <c r="AI4364" s="133"/>
      <c r="AJ4364" s="133"/>
      <c r="AK4364" s="133"/>
      <c r="AL4364" s="133"/>
      <c r="AM4364" s="133"/>
      <c r="AN4364" s="133"/>
      <c r="AO4364" s="133"/>
      <c r="AP4364" s="133"/>
      <c r="AQ4364" s="133"/>
      <c r="AR4364" s="133"/>
      <c r="AS4364" s="124"/>
      <c r="AT4364" s="134"/>
      <c r="AU4364" s="141"/>
    </row>
    <row r="4365" spans="31:47" ht="12">
      <c r="AE4365" s="131"/>
      <c r="AF4365" s="132"/>
      <c r="AG4365" s="133"/>
      <c r="AH4365" s="133"/>
      <c r="AI4365" s="133"/>
      <c r="AJ4365" s="133"/>
      <c r="AK4365" s="133"/>
      <c r="AL4365" s="133"/>
      <c r="AM4365" s="133"/>
      <c r="AN4365" s="133"/>
      <c r="AO4365" s="133"/>
      <c r="AP4365" s="133"/>
      <c r="AQ4365" s="133"/>
      <c r="AR4365" s="133"/>
      <c r="AS4365" s="124"/>
      <c r="AT4365" s="134"/>
      <c r="AU4365" s="141"/>
    </row>
    <row r="4366" spans="31:47" ht="12">
      <c r="AE4366" s="131"/>
      <c r="AF4366" s="132"/>
      <c r="AG4366" s="133"/>
      <c r="AH4366" s="133"/>
      <c r="AI4366" s="133"/>
      <c r="AJ4366" s="133"/>
      <c r="AK4366" s="133"/>
      <c r="AL4366" s="133"/>
      <c r="AM4366" s="133"/>
      <c r="AN4366" s="133"/>
      <c r="AO4366" s="133"/>
      <c r="AP4366" s="133"/>
      <c r="AQ4366" s="133"/>
      <c r="AR4366" s="133"/>
      <c r="AS4366" s="124"/>
      <c r="AT4366" s="134"/>
      <c r="AU4366" s="141"/>
    </row>
    <row r="4367" spans="31:47" ht="12">
      <c r="AE4367" s="131"/>
      <c r="AF4367" s="132"/>
      <c r="AG4367" s="133"/>
      <c r="AH4367" s="133"/>
      <c r="AI4367" s="133"/>
      <c r="AJ4367" s="133"/>
      <c r="AK4367" s="133"/>
      <c r="AL4367" s="133"/>
      <c r="AM4367" s="133"/>
      <c r="AN4367" s="133"/>
      <c r="AO4367" s="133"/>
      <c r="AP4367" s="133"/>
      <c r="AQ4367" s="133"/>
      <c r="AR4367" s="133"/>
      <c r="AS4367" s="124"/>
      <c r="AT4367" s="134"/>
      <c r="AU4367" s="141"/>
    </row>
    <row r="4368" spans="31:47" ht="12">
      <c r="AE4368" s="131"/>
      <c r="AF4368" s="132"/>
      <c r="AG4368" s="133"/>
      <c r="AH4368" s="133"/>
      <c r="AI4368" s="133"/>
      <c r="AJ4368" s="133"/>
      <c r="AK4368" s="133"/>
      <c r="AL4368" s="133"/>
      <c r="AM4368" s="133"/>
      <c r="AN4368" s="133"/>
      <c r="AO4368" s="133"/>
      <c r="AP4368" s="133"/>
      <c r="AQ4368" s="133"/>
      <c r="AR4368" s="133"/>
      <c r="AS4368" s="124"/>
      <c r="AT4368" s="134"/>
      <c r="AU4368" s="141"/>
    </row>
    <row r="4369" spans="31:47" ht="12">
      <c r="AE4369" s="131"/>
      <c r="AF4369" s="132"/>
      <c r="AG4369" s="133"/>
      <c r="AH4369" s="133"/>
      <c r="AI4369" s="133"/>
      <c r="AJ4369" s="133"/>
      <c r="AK4369" s="133"/>
      <c r="AL4369" s="133"/>
      <c r="AM4369" s="133"/>
      <c r="AN4369" s="133"/>
      <c r="AO4369" s="133"/>
      <c r="AP4369" s="133"/>
      <c r="AQ4369" s="133"/>
      <c r="AR4369" s="133"/>
      <c r="AS4369" s="124"/>
      <c r="AT4369" s="134"/>
      <c r="AU4369" s="141"/>
    </row>
    <row r="4370" spans="31:47" ht="12">
      <c r="AE4370" s="131"/>
      <c r="AF4370" s="132"/>
      <c r="AG4370" s="133"/>
      <c r="AH4370" s="133"/>
      <c r="AI4370" s="133"/>
      <c r="AJ4370" s="133"/>
      <c r="AK4370" s="133"/>
      <c r="AL4370" s="133"/>
      <c r="AM4370" s="133"/>
      <c r="AN4370" s="133"/>
      <c r="AO4370" s="133"/>
      <c r="AP4370" s="133"/>
      <c r="AQ4370" s="133"/>
      <c r="AR4370" s="133"/>
      <c r="AS4370" s="124"/>
      <c r="AT4370" s="134"/>
      <c r="AU4370" s="141"/>
    </row>
    <row r="4371" spans="31:47" ht="12">
      <c r="AE4371" s="131"/>
      <c r="AF4371" s="132"/>
      <c r="AG4371" s="133"/>
      <c r="AH4371" s="133"/>
      <c r="AI4371" s="133"/>
      <c r="AJ4371" s="133"/>
      <c r="AK4371" s="133"/>
      <c r="AL4371" s="133"/>
      <c r="AM4371" s="133"/>
      <c r="AN4371" s="133"/>
      <c r="AO4371" s="133"/>
      <c r="AP4371" s="133"/>
      <c r="AQ4371" s="133"/>
      <c r="AR4371" s="133"/>
      <c r="AS4371" s="124"/>
      <c r="AT4371" s="134"/>
      <c r="AU4371" s="141"/>
    </row>
    <row r="4372" spans="31:47" ht="12">
      <c r="AE4372" s="131"/>
      <c r="AF4372" s="132"/>
      <c r="AG4372" s="133"/>
      <c r="AH4372" s="133"/>
      <c r="AI4372" s="133"/>
      <c r="AJ4372" s="133"/>
      <c r="AK4372" s="133"/>
      <c r="AL4372" s="133"/>
      <c r="AM4372" s="133"/>
      <c r="AN4372" s="133"/>
      <c r="AO4372" s="133"/>
      <c r="AP4372" s="133"/>
      <c r="AQ4372" s="133"/>
      <c r="AR4372" s="133"/>
      <c r="AS4372" s="124"/>
      <c r="AT4372" s="134"/>
      <c r="AU4372" s="141"/>
    </row>
    <row r="4373" spans="31:47" ht="12">
      <c r="AE4373" s="131"/>
      <c r="AF4373" s="132"/>
      <c r="AG4373" s="133"/>
      <c r="AH4373" s="133"/>
      <c r="AI4373" s="133"/>
      <c r="AJ4373" s="133"/>
      <c r="AK4373" s="133"/>
      <c r="AL4373" s="133"/>
      <c r="AM4373" s="133"/>
      <c r="AN4373" s="133"/>
      <c r="AO4373" s="133"/>
      <c r="AP4373" s="133"/>
      <c r="AQ4373" s="133"/>
      <c r="AR4373" s="133"/>
      <c r="AS4373" s="124"/>
      <c r="AT4373" s="134"/>
      <c r="AU4373" s="141"/>
    </row>
    <row r="4374" spans="31:47" ht="12">
      <c r="AE4374" s="131"/>
      <c r="AF4374" s="132"/>
      <c r="AG4374" s="133"/>
      <c r="AH4374" s="133"/>
      <c r="AI4374" s="133"/>
      <c r="AJ4374" s="133"/>
      <c r="AK4374" s="133"/>
      <c r="AL4374" s="133"/>
      <c r="AM4374" s="133"/>
      <c r="AN4374" s="133"/>
      <c r="AO4374" s="133"/>
      <c r="AP4374" s="133"/>
      <c r="AQ4374" s="133"/>
      <c r="AR4374" s="133"/>
      <c r="AS4374" s="124"/>
      <c r="AT4374" s="134"/>
      <c r="AU4374" s="141"/>
    </row>
    <row r="4375" spans="31:47" ht="12">
      <c r="AE4375" s="131"/>
      <c r="AF4375" s="132"/>
      <c r="AG4375" s="133"/>
      <c r="AH4375" s="133"/>
      <c r="AI4375" s="133"/>
      <c r="AJ4375" s="133"/>
      <c r="AK4375" s="133"/>
      <c r="AL4375" s="133"/>
      <c r="AM4375" s="133"/>
      <c r="AN4375" s="133"/>
      <c r="AO4375" s="133"/>
      <c r="AP4375" s="133"/>
      <c r="AQ4375" s="133"/>
      <c r="AR4375" s="133"/>
      <c r="AS4375" s="124"/>
      <c r="AT4375" s="134"/>
      <c r="AU4375" s="141"/>
    </row>
    <row r="4376" spans="31:47" ht="12">
      <c r="AE4376" s="131"/>
      <c r="AF4376" s="132"/>
      <c r="AG4376" s="133"/>
      <c r="AH4376" s="133"/>
      <c r="AI4376" s="133"/>
      <c r="AJ4376" s="133"/>
      <c r="AK4376" s="133"/>
      <c r="AL4376" s="133"/>
      <c r="AM4376" s="133"/>
      <c r="AN4376" s="133"/>
      <c r="AO4376" s="133"/>
      <c r="AP4376" s="133"/>
      <c r="AQ4376" s="133"/>
      <c r="AR4376" s="133"/>
      <c r="AS4376" s="124"/>
      <c r="AT4376" s="134"/>
      <c r="AU4376" s="141"/>
    </row>
    <row r="4377" spans="31:47" ht="12">
      <c r="AE4377" s="131"/>
      <c r="AF4377" s="132"/>
      <c r="AG4377" s="133"/>
      <c r="AH4377" s="133"/>
      <c r="AI4377" s="133"/>
      <c r="AJ4377" s="133"/>
      <c r="AK4377" s="133"/>
      <c r="AL4377" s="133"/>
      <c r="AM4377" s="133"/>
      <c r="AN4377" s="133"/>
      <c r="AO4377" s="133"/>
      <c r="AP4377" s="133"/>
      <c r="AQ4377" s="133"/>
      <c r="AR4377" s="133"/>
      <c r="AS4377" s="124"/>
      <c r="AT4377" s="134"/>
      <c r="AU4377" s="141"/>
    </row>
    <row r="4378" spans="31:47" ht="12">
      <c r="AE4378" s="131"/>
      <c r="AF4378" s="132"/>
      <c r="AG4378" s="133"/>
      <c r="AH4378" s="133"/>
      <c r="AI4378" s="133"/>
      <c r="AJ4378" s="133"/>
      <c r="AK4378" s="133"/>
      <c r="AL4378" s="133"/>
      <c r="AM4378" s="133"/>
      <c r="AN4378" s="133"/>
      <c r="AO4378" s="133"/>
      <c r="AP4378" s="133"/>
      <c r="AQ4378" s="133"/>
      <c r="AR4378" s="133"/>
      <c r="AS4378" s="124"/>
      <c r="AT4378" s="134"/>
      <c r="AU4378" s="141"/>
    </row>
    <row r="4379" spans="31:47" ht="12">
      <c r="AE4379" s="131"/>
      <c r="AF4379" s="132"/>
      <c r="AG4379" s="133"/>
      <c r="AH4379" s="133"/>
      <c r="AI4379" s="133"/>
      <c r="AJ4379" s="133"/>
      <c r="AK4379" s="133"/>
      <c r="AL4379" s="133"/>
      <c r="AM4379" s="133"/>
      <c r="AN4379" s="133"/>
      <c r="AO4379" s="133"/>
      <c r="AP4379" s="133"/>
      <c r="AQ4379" s="133"/>
      <c r="AR4379" s="133"/>
      <c r="AS4379" s="124"/>
      <c r="AT4379" s="134"/>
      <c r="AU4379" s="141"/>
    </row>
    <row r="4380" spans="31:47" ht="12">
      <c r="AE4380" s="131"/>
      <c r="AF4380" s="132"/>
      <c r="AG4380" s="133"/>
      <c r="AH4380" s="133"/>
      <c r="AI4380" s="133"/>
      <c r="AJ4380" s="133"/>
      <c r="AK4380" s="133"/>
      <c r="AL4380" s="133"/>
      <c r="AM4380" s="133"/>
      <c r="AN4380" s="133"/>
      <c r="AO4380" s="133"/>
      <c r="AP4380" s="133"/>
      <c r="AQ4380" s="133"/>
      <c r="AR4380" s="133"/>
      <c r="AS4380" s="124"/>
      <c r="AT4380" s="134"/>
      <c r="AU4380" s="141"/>
    </row>
    <row r="4381" spans="31:47" ht="12">
      <c r="AE4381" s="131"/>
      <c r="AF4381" s="132"/>
      <c r="AG4381" s="133"/>
      <c r="AH4381" s="133"/>
      <c r="AI4381" s="133"/>
      <c r="AJ4381" s="133"/>
      <c r="AK4381" s="133"/>
      <c r="AL4381" s="133"/>
      <c r="AM4381" s="133"/>
      <c r="AN4381" s="133"/>
      <c r="AO4381" s="133"/>
      <c r="AP4381" s="133"/>
      <c r="AQ4381" s="133"/>
      <c r="AR4381" s="133"/>
      <c r="AS4381" s="124"/>
      <c r="AT4381" s="134"/>
      <c r="AU4381" s="141"/>
    </row>
    <row r="4382" spans="31:47" ht="12">
      <c r="AE4382" s="131"/>
      <c r="AF4382" s="132"/>
      <c r="AG4382" s="133"/>
      <c r="AH4382" s="133"/>
      <c r="AI4382" s="133"/>
      <c r="AJ4382" s="133"/>
      <c r="AK4382" s="133"/>
      <c r="AL4382" s="133"/>
      <c r="AM4382" s="133"/>
      <c r="AN4382" s="133"/>
      <c r="AO4382" s="133"/>
      <c r="AP4382" s="133"/>
      <c r="AQ4382" s="133"/>
      <c r="AR4382" s="133"/>
      <c r="AS4382" s="124"/>
      <c r="AT4382" s="134"/>
      <c r="AU4382" s="141"/>
    </row>
    <row r="4383" spans="31:47" ht="12">
      <c r="AE4383" s="131"/>
      <c r="AF4383" s="132"/>
      <c r="AG4383" s="133"/>
      <c r="AH4383" s="133"/>
      <c r="AI4383" s="133"/>
      <c r="AJ4383" s="133"/>
      <c r="AK4383" s="133"/>
      <c r="AL4383" s="133"/>
      <c r="AM4383" s="133"/>
      <c r="AN4383" s="133"/>
      <c r="AO4383" s="133"/>
      <c r="AP4383" s="133"/>
      <c r="AQ4383" s="133"/>
      <c r="AR4383" s="133"/>
      <c r="AS4383" s="124"/>
      <c r="AT4383" s="134"/>
      <c r="AU4383" s="141"/>
    </row>
    <row r="4384" spans="31:47" ht="12">
      <c r="AE4384" s="131"/>
      <c r="AF4384" s="132"/>
      <c r="AG4384" s="133"/>
      <c r="AH4384" s="133"/>
      <c r="AI4384" s="133"/>
      <c r="AJ4384" s="133"/>
      <c r="AK4384" s="133"/>
      <c r="AL4384" s="133"/>
      <c r="AM4384" s="133"/>
      <c r="AN4384" s="133"/>
      <c r="AO4384" s="133"/>
      <c r="AP4384" s="133"/>
      <c r="AQ4384" s="133"/>
      <c r="AR4384" s="133"/>
      <c r="AS4384" s="124"/>
      <c r="AT4384" s="134"/>
      <c r="AU4384" s="141"/>
    </row>
    <row r="4385" spans="31:47" ht="12">
      <c r="AE4385" s="131"/>
      <c r="AF4385" s="132"/>
      <c r="AG4385" s="133"/>
      <c r="AH4385" s="133"/>
      <c r="AI4385" s="133"/>
      <c r="AJ4385" s="133"/>
      <c r="AK4385" s="133"/>
      <c r="AL4385" s="133"/>
      <c r="AM4385" s="133"/>
      <c r="AN4385" s="133"/>
      <c r="AO4385" s="133"/>
      <c r="AP4385" s="133"/>
      <c r="AQ4385" s="133"/>
      <c r="AR4385" s="133"/>
      <c r="AS4385" s="124"/>
      <c r="AT4385" s="134"/>
      <c r="AU4385" s="141"/>
    </row>
    <row r="4386" spans="31:47" ht="12">
      <c r="AE4386" s="131"/>
      <c r="AF4386" s="132"/>
      <c r="AG4386" s="133"/>
      <c r="AH4386" s="133"/>
      <c r="AI4386" s="133"/>
      <c r="AJ4386" s="133"/>
      <c r="AK4386" s="133"/>
      <c r="AL4386" s="133"/>
      <c r="AM4386" s="133"/>
      <c r="AN4386" s="133"/>
      <c r="AO4386" s="133"/>
      <c r="AP4386" s="133"/>
      <c r="AQ4386" s="133"/>
      <c r="AR4386" s="133"/>
      <c r="AS4386" s="124"/>
      <c r="AT4386" s="134"/>
      <c r="AU4386" s="141"/>
    </row>
    <row r="4387" spans="31:47" ht="12">
      <c r="AE4387" s="131"/>
      <c r="AF4387" s="132"/>
      <c r="AG4387" s="133"/>
      <c r="AH4387" s="133"/>
      <c r="AI4387" s="133"/>
      <c r="AJ4387" s="133"/>
      <c r="AK4387" s="133"/>
      <c r="AL4387" s="133"/>
      <c r="AM4387" s="133"/>
      <c r="AN4387" s="133"/>
      <c r="AO4387" s="133"/>
      <c r="AP4387" s="133"/>
      <c r="AQ4387" s="133"/>
      <c r="AR4387" s="133"/>
      <c r="AS4387" s="124"/>
      <c r="AT4387" s="134"/>
      <c r="AU4387" s="141"/>
    </row>
    <row r="4388" spans="31:47" ht="12">
      <c r="AE4388" s="131"/>
      <c r="AF4388" s="132"/>
      <c r="AG4388" s="133"/>
      <c r="AH4388" s="133"/>
      <c r="AI4388" s="133"/>
      <c r="AJ4388" s="133"/>
      <c r="AK4388" s="133"/>
      <c r="AL4388" s="133"/>
      <c r="AM4388" s="133"/>
      <c r="AN4388" s="133"/>
      <c r="AO4388" s="133"/>
      <c r="AP4388" s="133"/>
      <c r="AQ4388" s="133"/>
      <c r="AR4388" s="133"/>
      <c r="AS4388" s="124"/>
      <c r="AT4388" s="134"/>
      <c r="AU4388" s="141"/>
    </row>
    <row r="4389" spans="31:47" ht="12">
      <c r="AE4389" s="131"/>
      <c r="AF4389" s="132"/>
      <c r="AG4389" s="133"/>
      <c r="AH4389" s="133"/>
      <c r="AI4389" s="133"/>
      <c r="AJ4389" s="133"/>
      <c r="AK4389" s="133"/>
      <c r="AL4389" s="133"/>
      <c r="AM4389" s="133"/>
      <c r="AN4389" s="133"/>
      <c r="AO4389" s="133"/>
      <c r="AP4389" s="133"/>
      <c r="AQ4389" s="133"/>
      <c r="AR4389" s="133"/>
      <c r="AS4389" s="124"/>
      <c r="AT4389" s="134"/>
      <c r="AU4389" s="141"/>
    </row>
    <row r="4390" spans="31:47" ht="12">
      <c r="AE4390" s="131"/>
      <c r="AF4390" s="132"/>
      <c r="AG4390" s="133"/>
      <c r="AH4390" s="133"/>
      <c r="AI4390" s="133"/>
      <c r="AJ4390" s="133"/>
      <c r="AK4390" s="133"/>
      <c r="AL4390" s="133"/>
      <c r="AM4390" s="133"/>
      <c r="AN4390" s="133"/>
      <c r="AO4390" s="133"/>
      <c r="AP4390" s="133"/>
      <c r="AQ4390" s="133"/>
      <c r="AR4390" s="133"/>
      <c r="AS4390" s="124"/>
      <c r="AT4390" s="134"/>
      <c r="AU4390" s="141"/>
    </row>
    <row r="4391" spans="31:47" ht="12">
      <c r="AE4391" s="131"/>
      <c r="AF4391" s="132"/>
      <c r="AG4391" s="133"/>
      <c r="AH4391" s="133"/>
      <c r="AI4391" s="133"/>
      <c r="AJ4391" s="133"/>
      <c r="AK4391" s="133"/>
      <c r="AL4391" s="133"/>
      <c r="AM4391" s="133"/>
      <c r="AN4391" s="133"/>
      <c r="AO4391" s="133"/>
      <c r="AP4391" s="133"/>
      <c r="AQ4391" s="133"/>
      <c r="AR4391" s="133"/>
      <c r="AS4391" s="124"/>
      <c r="AT4391" s="134"/>
      <c r="AU4391" s="141"/>
    </row>
    <row r="4392" spans="31:47" ht="12">
      <c r="AE4392" s="131"/>
      <c r="AF4392" s="132"/>
      <c r="AG4392" s="133"/>
      <c r="AH4392" s="133"/>
      <c r="AI4392" s="133"/>
      <c r="AJ4392" s="133"/>
      <c r="AK4392" s="133"/>
      <c r="AL4392" s="133"/>
      <c r="AM4392" s="133"/>
      <c r="AN4392" s="133"/>
      <c r="AO4392" s="133"/>
      <c r="AP4392" s="133"/>
      <c r="AQ4392" s="133"/>
      <c r="AR4392" s="133"/>
      <c r="AS4392" s="124"/>
      <c r="AT4392" s="134"/>
      <c r="AU4392" s="141"/>
    </row>
    <row r="4393" spans="31:47" ht="12">
      <c r="AE4393" s="131"/>
      <c r="AF4393" s="132"/>
      <c r="AG4393" s="133"/>
      <c r="AH4393" s="133"/>
      <c r="AI4393" s="133"/>
      <c r="AJ4393" s="133"/>
      <c r="AK4393" s="133"/>
      <c r="AL4393" s="133"/>
      <c r="AM4393" s="133"/>
      <c r="AN4393" s="133"/>
      <c r="AO4393" s="133"/>
      <c r="AP4393" s="133"/>
      <c r="AQ4393" s="133"/>
      <c r="AR4393" s="133"/>
      <c r="AS4393" s="124"/>
      <c r="AT4393" s="134"/>
      <c r="AU4393" s="141"/>
    </row>
    <row r="4394" spans="31:47" ht="12">
      <c r="AE4394" s="131"/>
      <c r="AF4394" s="132"/>
      <c r="AG4394" s="133"/>
      <c r="AH4394" s="133"/>
      <c r="AI4394" s="133"/>
      <c r="AJ4394" s="133"/>
      <c r="AK4394" s="133"/>
      <c r="AL4394" s="133"/>
      <c r="AM4394" s="133"/>
      <c r="AN4394" s="133"/>
      <c r="AO4394" s="133"/>
      <c r="AP4394" s="133"/>
      <c r="AQ4394" s="133"/>
      <c r="AR4394" s="133"/>
      <c r="AS4394" s="124"/>
      <c r="AT4394" s="134"/>
      <c r="AU4394" s="141"/>
    </row>
    <row r="4395" spans="31:47" ht="12">
      <c r="AE4395" s="131"/>
      <c r="AF4395" s="132"/>
      <c r="AG4395" s="133"/>
      <c r="AH4395" s="133"/>
      <c r="AI4395" s="133"/>
      <c r="AJ4395" s="133"/>
      <c r="AK4395" s="133"/>
      <c r="AL4395" s="133"/>
      <c r="AM4395" s="133"/>
      <c r="AN4395" s="133"/>
      <c r="AO4395" s="133"/>
      <c r="AP4395" s="133"/>
      <c r="AQ4395" s="133"/>
      <c r="AR4395" s="133"/>
      <c r="AS4395" s="124"/>
      <c r="AT4395" s="134"/>
      <c r="AU4395" s="141"/>
    </row>
    <row r="4396" spans="31:47" ht="12">
      <c r="AE4396" s="131"/>
      <c r="AF4396" s="132"/>
      <c r="AG4396" s="133"/>
      <c r="AH4396" s="133"/>
      <c r="AI4396" s="133"/>
      <c r="AJ4396" s="133"/>
      <c r="AK4396" s="133"/>
      <c r="AL4396" s="133"/>
      <c r="AM4396" s="133"/>
      <c r="AN4396" s="133"/>
      <c r="AO4396" s="133"/>
      <c r="AP4396" s="133"/>
      <c r="AQ4396" s="133"/>
      <c r="AR4396" s="133"/>
      <c r="AS4396" s="124"/>
      <c r="AT4396" s="134"/>
      <c r="AU4396" s="141"/>
    </row>
    <row r="4397" spans="31:47" ht="12">
      <c r="AE4397" s="131"/>
      <c r="AF4397" s="132"/>
      <c r="AG4397" s="133"/>
      <c r="AH4397" s="133"/>
      <c r="AI4397" s="133"/>
      <c r="AJ4397" s="133"/>
      <c r="AK4397" s="133"/>
      <c r="AL4397" s="133"/>
      <c r="AM4397" s="133"/>
      <c r="AN4397" s="133"/>
      <c r="AO4397" s="133"/>
      <c r="AP4397" s="133"/>
      <c r="AQ4397" s="133"/>
      <c r="AR4397" s="133"/>
      <c r="AS4397" s="124"/>
      <c r="AT4397" s="134"/>
      <c r="AU4397" s="141"/>
    </row>
    <row r="4398" spans="31:47" ht="12">
      <c r="AE4398" s="131"/>
      <c r="AF4398" s="132"/>
      <c r="AG4398" s="133"/>
      <c r="AH4398" s="133"/>
      <c r="AI4398" s="133"/>
      <c r="AJ4398" s="133"/>
      <c r="AK4398" s="133"/>
      <c r="AL4398" s="133"/>
      <c r="AM4398" s="133"/>
      <c r="AN4398" s="133"/>
      <c r="AO4398" s="133"/>
      <c r="AP4398" s="133"/>
      <c r="AQ4398" s="133"/>
      <c r="AR4398" s="133"/>
      <c r="AS4398" s="124"/>
      <c r="AT4398" s="134"/>
      <c r="AU4398" s="141"/>
    </row>
    <row r="4399" spans="31:47" ht="12">
      <c r="AE4399" s="131"/>
      <c r="AF4399" s="132"/>
      <c r="AG4399" s="133"/>
      <c r="AH4399" s="133"/>
      <c r="AI4399" s="133"/>
      <c r="AJ4399" s="133"/>
      <c r="AK4399" s="133"/>
      <c r="AL4399" s="133"/>
      <c r="AM4399" s="133"/>
      <c r="AN4399" s="133"/>
      <c r="AO4399" s="133"/>
      <c r="AP4399" s="133"/>
      <c r="AQ4399" s="133"/>
      <c r="AR4399" s="133"/>
      <c r="AS4399" s="124"/>
      <c r="AT4399" s="134"/>
      <c r="AU4399" s="141"/>
    </row>
    <row r="4400" spans="31:47" ht="12">
      <c r="AE4400" s="131"/>
      <c r="AF4400" s="132"/>
      <c r="AG4400" s="133"/>
      <c r="AH4400" s="133"/>
      <c r="AI4400" s="133"/>
      <c r="AJ4400" s="133"/>
      <c r="AK4400" s="133"/>
      <c r="AL4400" s="133"/>
      <c r="AM4400" s="133"/>
      <c r="AN4400" s="133"/>
      <c r="AO4400" s="133"/>
      <c r="AP4400" s="133"/>
      <c r="AQ4400" s="133"/>
      <c r="AR4400" s="133"/>
      <c r="AS4400" s="124"/>
      <c r="AT4400" s="134"/>
      <c r="AU4400" s="141"/>
    </row>
    <row r="4401" spans="31:47" ht="12">
      <c r="AE4401" s="131"/>
      <c r="AF4401" s="132"/>
      <c r="AG4401" s="133"/>
      <c r="AH4401" s="133"/>
      <c r="AI4401" s="133"/>
      <c r="AJ4401" s="133"/>
      <c r="AK4401" s="133"/>
      <c r="AL4401" s="133"/>
      <c r="AM4401" s="133"/>
      <c r="AN4401" s="133"/>
      <c r="AO4401" s="133"/>
      <c r="AP4401" s="133"/>
      <c r="AQ4401" s="133"/>
      <c r="AR4401" s="133"/>
      <c r="AS4401" s="124"/>
      <c r="AT4401" s="134"/>
      <c r="AU4401" s="141"/>
    </row>
    <row r="4402" spans="31:47" ht="12">
      <c r="AE4402" s="131"/>
      <c r="AF4402" s="132"/>
      <c r="AG4402" s="133"/>
      <c r="AH4402" s="133"/>
      <c r="AI4402" s="133"/>
      <c r="AJ4402" s="133"/>
      <c r="AK4402" s="133"/>
      <c r="AL4402" s="133"/>
      <c r="AM4402" s="133"/>
      <c r="AN4402" s="133"/>
      <c r="AO4402" s="133"/>
      <c r="AP4402" s="133"/>
      <c r="AQ4402" s="133"/>
      <c r="AR4402" s="133"/>
      <c r="AS4402" s="124"/>
      <c r="AT4402" s="134"/>
      <c r="AU4402" s="141"/>
    </row>
    <row r="4403" spans="31:47" ht="12">
      <c r="AE4403" s="131"/>
      <c r="AF4403" s="132"/>
      <c r="AG4403" s="133"/>
      <c r="AH4403" s="133"/>
      <c r="AI4403" s="133"/>
      <c r="AJ4403" s="133"/>
      <c r="AK4403" s="133"/>
      <c r="AL4403" s="133"/>
      <c r="AM4403" s="133"/>
      <c r="AN4403" s="133"/>
      <c r="AO4403" s="133"/>
      <c r="AP4403" s="133"/>
      <c r="AQ4403" s="133"/>
      <c r="AR4403" s="133"/>
      <c r="AS4403" s="124"/>
      <c r="AT4403" s="134"/>
      <c r="AU4403" s="141"/>
    </row>
    <row r="4404" spans="31:47" ht="12">
      <c r="AE4404" s="131"/>
      <c r="AF4404" s="132"/>
      <c r="AG4404" s="133"/>
      <c r="AH4404" s="133"/>
      <c r="AI4404" s="133"/>
      <c r="AJ4404" s="133"/>
      <c r="AK4404" s="133"/>
      <c r="AL4404" s="133"/>
      <c r="AM4404" s="133"/>
      <c r="AN4404" s="133"/>
      <c r="AO4404" s="133"/>
      <c r="AP4404" s="133"/>
      <c r="AQ4404" s="133"/>
      <c r="AR4404" s="133"/>
      <c r="AS4404" s="124"/>
      <c r="AT4404" s="134"/>
      <c r="AU4404" s="141"/>
    </row>
    <row r="4405" spans="31:47" ht="12">
      <c r="AE4405" s="131"/>
      <c r="AF4405" s="132"/>
      <c r="AG4405" s="133"/>
      <c r="AH4405" s="133"/>
      <c r="AI4405" s="133"/>
      <c r="AJ4405" s="133"/>
      <c r="AK4405" s="133"/>
      <c r="AL4405" s="133"/>
      <c r="AM4405" s="133"/>
      <c r="AN4405" s="133"/>
      <c r="AO4405" s="133"/>
      <c r="AP4405" s="133"/>
      <c r="AQ4405" s="133"/>
      <c r="AR4405" s="133"/>
      <c r="AS4405" s="124"/>
      <c r="AT4405" s="134"/>
      <c r="AU4405" s="141"/>
    </row>
    <row r="4406" spans="31:47" ht="12">
      <c r="AE4406" s="131"/>
      <c r="AF4406" s="132"/>
      <c r="AG4406" s="133"/>
      <c r="AH4406" s="133"/>
      <c r="AI4406" s="133"/>
      <c r="AJ4406" s="133"/>
      <c r="AK4406" s="133"/>
      <c r="AL4406" s="133"/>
      <c r="AM4406" s="133"/>
      <c r="AN4406" s="133"/>
      <c r="AO4406" s="133"/>
      <c r="AP4406" s="133"/>
      <c r="AQ4406" s="133"/>
      <c r="AR4406" s="133"/>
      <c r="AS4406" s="124"/>
      <c r="AT4406" s="134"/>
      <c r="AU4406" s="141"/>
    </row>
    <row r="4407" spans="31:47" ht="12">
      <c r="AE4407" s="131"/>
      <c r="AF4407" s="132"/>
      <c r="AG4407" s="133"/>
      <c r="AH4407" s="133"/>
      <c r="AI4407" s="133"/>
      <c r="AJ4407" s="133"/>
      <c r="AK4407" s="133"/>
      <c r="AL4407" s="133"/>
      <c r="AM4407" s="133"/>
      <c r="AN4407" s="133"/>
      <c r="AO4407" s="133"/>
      <c r="AP4407" s="133"/>
      <c r="AQ4407" s="133"/>
      <c r="AR4407" s="133"/>
      <c r="AS4407" s="124"/>
      <c r="AT4407" s="134"/>
      <c r="AU4407" s="141"/>
    </row>
    <row r="4408" spans="31:47" ht="12">
      <c r="AE4408" s="131"/>
      <c r="AF4408" s="132"/>
      <c r="AG4408" s="133"/>
      <c r="AH4408" s="133"/>
      <c r="AI4408" s="133"/>
      <c r="AJ4408" s="133"/>
      <c r="AK4408" s="133"/>
      <c r="AL4408" s="133"/>
      <c r="AM4408" s="133"/>
      <c r="AN4408" s="133"/>
      <c r="AO4408" s="133"/>
      <c r="AP4408" s="133"/>
      <c r="AQ4408" s="133"/>
      <c r="AR4408" s="133"/>
      <c r="AS4408" s="124"/>
      <c r="AT4408" s="134"/>
      <c r="AU4408" s="141"/>
    </row>
    <row r="4409" spans="31:47" ht="12">
      <c r="AE4409" s="131"/>
      <c r="AF4409" s="132"/>
      <c r="AG4409" s="133"/>
      <c r="AH4409" s="133"/>
      <c r="AI4409" s="133"/>
      <c r="AJ4409" s="133"/>
      <c r="AK4409" s="133"/>
      <c r="AL4409" s="133"/>
      <c r="AM4409" s="133"/>
      <c r="AN4409" s="133"/>
      <c r="AO4409" s="133"/>
      <c r="AP4409" s="133"/>
      <c r="AQ4409" s="133"/>
      <c r="AR4409" s="133"/>
      <c r="AS4409" s="124"/>
      <c r="AT4409" s="134"/>
      <c r="AU4409" s="141"/>
    </row>
    <row r="4410" spans="31:47" ht="12">
      <c r="AE4410" s="131"/>
      <c r="AF4410" s="132"/>
      <c r="AG4410" s="133"/>
      <c r="AH4410" s="133"/>
      <c r="AI4410" s="133"/>
      <c r="AJ4410" s="133"/>
      <c r="AK4410" s="133"/>
      <c r="AL4410" s="133"/>
      <c r="AM4410" s="133"/>
      <c r="AN4410" s="133"/>
      <c r="AO4410" s="133"/>
      <c r="AP4410" s="133"/>
      <c r="AQ4410" s="133"/>
      <c r="AR4410" s="133"/>
      <c r="AS4410" s="124"/>
      <c r="AT4410" s="134"/>
      <c r="AU4410" s="141"/>
    </row>
    <row r="4411" spans="31:47" ht="12">
      <c r="AE4411" s="131"/>
      <c r="AF4411" s="132"/>
      <c r="AG4411" s="133"/>
      <c r="AH4411" s="133"/>
      <c r="AI4411" s="133"/>
      <c r="AJ4411" s="133"/>
      <c r="AK4411" s="133"/>
      <c r="AL4411" s="133"/>
      <c r="AM4411" s="133"/>
      <c r="AN4411" s="133"/>
      <c r="AO4411" s="133"/>
      <c r="AP4411" s="133"/>
      <c r="AQ4411" s="133"/>
      <c r="AR4411" s="133"/>
      <c r="AS4411" s="124"/>
      <c r="AT4411" s="134"/>
      <c r="AU4411" s="141"/>
    </row>
    <row r="4412" spans="31:47" ht="12">
      <c r="AE4412" s="131"/>
      <c r="AF4412" s="132"/>
      <c r="AG4412" s="133"/>
      <c r="AH4412" s="133"/>
      <c r="AI4412" s="133"/>
      <c r="AJ4412" s="133"/>
      <c r="AK4412" s="133"/>
      <c r="AL4412" s="133"/>
      <c r="AM4412" s="133"/>
      <c r="AN4412" s="133"/>
      <c r="AO4412" s="133"/>
      <c r="AP4412" s="133"/>
      <c r="AQ4412" s="133"/>
      <c r="AR4412" s="133"/>
      <c r="AS4412" s="124"/>
      <c r="AT4412" s="134"/>
      <c r="AU4412" s="141"/>
    </row>
    <row r="4413" spans="31:47" ht="12">
      <c r="AE4413" s="131"/>
      <c r="AF4413" s="132"/>
      <c r="AG4413" s="133"/>
      <c r="AH4413" s="133"/>
      <c r="AI4413" s="133"/>
      <c r="AJ4413" s="133"/>
      <c r="AK4413" s="133"/>
      <c r="AL4413" s="133"/>
      <c r="AM4413" s="133"/>
      <c r="AN4413" s="133"/>
      <c r="AO4413" s="133"/>
      <c r="AP4413" s="133"/>
      <c r="AQ4413" s="133"/>
      <c r="AR4413" s="133"/>
      <c r="AS4413" s="124"/>
      <c r="AT4413" s="134"/>
      <c r="AU4413" s="141"/>
    </row>
    <row r="4414" spans="31:47" ht="12">
      <c r="AE4414" s="131"/>
      <c r="AF4414" s="132"/>
      <c r="AG4414" s="133"/>
      <c r="AH4414" s="133"/>
      <c r="AI4414" s="133"/>
      <c r="AJ4414" s="133"/>
      <c r="AK4414" s="133"/>
      <c r="AL4414" s="133"/>
      <c r="AM4414" s="133"/>
      <c r="AN4414" s="133"/>
      <c r="AO4414" s="133"/>
      <c r="AP4414" s="133"/>
      <c r="AQ4414" s="133"/>
      <c r="AR4414" s="133"/>
      <c r="AS4414" s="124"/>
      <c r="AT4414" s="134"/>
      <c r="AU4414" s="141"/>
    </row>
    <row r="4415" spans="31:47" ht="12">
      <c r="AE4415" s="131"/>
      <c r="AF4415" s="132"/>
      <c r="AG4415" s="133"/>
      <c r="AH4415" s="133"/>
      <c r="AI4415" s="133"/>
      <c r="AJ4415" s="133"/>
      <c r="AK4415" s="133"/>
      <c r="AL4415" s="133"/>
      <c r="AM4415" s="133"/>
      <c r="AN4415" s="133"/>
      <c r="AO4415" s="133"/>
      <c r="AP4415" s="133"/>
      <c r="AQ4415" s="133"/>
      <c r="AR4415" s="133"/>
      <c r="AS4415" s="124"/>
      <c r="AT4415" s="134"/>
      <c r="AU4415" s="141"/>
    </row>
    <row r="4416" spans="31:47" ht="12">
      <c r="AE4416" s="131"/>
      <c r="AF4416" s="132"/>
      <c r="AG4416" s="133"/>
      <c r="AH4416" s="133"/>
      <c r="AI4416" s="133"/>
      <c r="AJ4416" s="133"/>
      <c r="AK4416" s="133"/>
      <c r="AL4416" s="133"/>
      <c r="AM4416" s="133"/>
      <c r="AN4416" s="133"/>
      <c r="AO4416" s="133"/>
      <c r="AP4416" s="133"/>
      <c r="AQ4416" s="133"/>
      <c r="AR4416" s="133"/>
      <c r="AS4416" s="124"/>
      <c r="AT4416" s="134"/>
      <c r="AU4416" s="141"/>
    </row>
    <row r="4417" spans="31:47" ht="12">
      <c r="AE4417" s="131"/>
      <c r="AF4417" s="132"/>
      <c r="AG4417" s="133"/>
      <c r="AH4417" s="133"/>
      <c r="AI4417" s="133"/>
      <c r="AJ4417" s="133"/>
      <c r="AK4417" s="133"/>
      <c r="AL4417" s="133"/>
      <c r="AM4417" s="133"/>
      <c r="AN4417" s="133"/>
      <c r="AO4417" s="133"/>
      <c r="AP4417" s="133"/>
      <c r="AQ4417" s="133"/>
      <c r="AR4417" s="133"/>
      <c r="AS4417" s="124"/>
      <c r="AT4417" s="134"/>
      <c r="AU4417" s="141"/>
    </row>
    <row r="4418" spans="31:47" ht="12">
      <c r="AE4418" s="131"/>
      <c r="AF4418" s="132"/>
      <c r="AG4418" s="133"/>
      <c r="AH4418" s="133"/>
      <c r="AI4418" s="133"/>
      <c r="AJ4418" s="133"/>
      <c r="AK4418" s="133"/>
      <c r="AL4418" s="133"/>
      <c r="AM4418" s="133"/>
      <c r="AN4418" s="133"/>
      <c r="AO4418" s="133"/>
      <c r="AP4418" s="133"/>
      <c r="AQ4418" s="133"/>
      <c r="AR4418" s="133"/>
      <c r="AS4418" s="124"/>
      <c r="AT4418" s="134"/>
      <c r="AU4418" s="141"/>
    </row>
    <row r="4419" spans="31:47" ht="12">
      <c r="AE4419" s="131"/>
      <c r="AF4419" s="132"/>
      <c r="AG4419" s="133"/>
      <c r="AH4419" s="133"/>
      <c r="AI4419" s="133"/>
      <c r="AJ4419" s="133"/>
      <c r="AK4419" s="133"/>
      <c r="AL4419" s="133"/>
      <c r="AM4419" s="133"/>
      <c r="AN4419" s="133"/>
      <c r="AO4419" s="133"/>
      <c r="AP4419" s="133"/>
      <c r="AQ4419" s="133"/>
      <c r="AR4419" s="133"/>
      <c r="AS4419" s="124"/>
      <c r="AT4419" s="134"/>
      <c r="AU4419" s="141"/>
    </row>
    <row r="4420" spans="31:47" ht="12">
      <c r="AE4420" s="131"/>
      <c r="AF4420" s="132"/>
      <c r="AG4420" s="133"/>
      <c r="AH4420" s="133"/>
      <c r="AI4420" s="133"/>
      <c r="AJ4420" s="133"/>
      <c r="AK4420" s="133"/>
      <c r="AL4420" s="133"/>
      <c r="AM4420" s="133"/>
      <c r="AN4420" s="133"/>
      <c r="AO4420" s="133"/>
      <c r="AP4420" s="133"/>
      <c r="AQ4420" s="133"/>
      <c r="AR4420" s="133"/>
      <c r="AS4420" s="124"/>
      <c r="AT4420" s="134"/>
      <c r="AU4420" s="141"/>
    </row>
    <row r="4421" spans="31:47" ht="12">
      <c r="AE4421" s="131"/>
      <c r="AF4421" s="132"/>
      <c r="AG4421" s="133"/>
      <c r="AH4421" s="133"/>
      <c r="AI4421" s="133"/>
      <c r="AJ4421" s="133"/>
      <c r="AK4421" s="133"/>
      <c r="AL4421" s="133"/>
      <c r="AM4421" s="133"/>
      <c r="AN4421" s="133"/>
      <c r="AO4421" s="133"/>
      <c r="AP4421" s="133"/>
      <c r="AQ4421" s="133"/>
      <c r="AR4421" s="133"/>
      <c r="AS4421" s="124"/>
      <c r="AT4421" s="134"/>
      <c r="AU4421" s="141"/>
    </row>
    <row r="4422" spans="31:47" ht="12">
      <c r="AE4422" s="131"/>
      <c r="AF4422" s="132"/>
      <c r="AG4422" s="133"/>
      <c r="AH4422" s="133"/>
      <c r="AI4422" s="133"/>
      <c r="AJ4422" s="133"/>
      <c r="AK4422" s="133"/>
      <c r="AL4422" s="133"/>
      <c r="AM4422" s="133"/>
      <c r="AN4422" s="133"/>
      <c r="AO4422" s="133"/>
      <c r="AP4422" s="133"/>
      <c r="AQ4422" s="133"/>
      <c r="AR4422" s="133"/>
      <c r="AS4422" s="124"/>
      <c r="AT4422" s="134"/>
      <c r="AU4422" s="141"/>
    </row>
    <row r="4423" spans="31:47" ht="12">
      <c r="AE4423" s="131"/>
      <c r="AF4423" s="132"/>
      <c r="AG4423" s="133"/>
      <c r="AH4423" s="133"/>
      <c r="AI4423" s="133"/>
      <c r="AJ4423" s="133"/>
      <c r="AK4423" s="133"/>
      <c r="AL4423" s="133"/>
      <c r="AM4423" s="133"/>
      <c r="AN4423" s="133"/>
      <c r="AO4423" s="133"/>
      <c r="AP4423" s="133"/>
      <c r="AQ4423" s="133"/>
      <c r="AR4423" s="133"/>
      <c r="AS4423" s="124"/>
      <c r="AT4423" s="134"/>
      <c r="AU4423" s="141"/>
    </row>
    <row r="4424" spans="31:47" ht="12">
      <c r="AE4424" s="131"/>
      <c r="AF4424" s="132"/>
      <c r="AG4424" s="133"/>
      <c r="AH4424" s="133"/>
      <c r="AI4424" s="133"/>
      <c r="AJ4424" s="133"/>
      <c r="AK4424" s="133"/>
      <c r="AL4424" s="133"/>
      <c r="AM4424" s="133"/>
      <c r="AN4424" s="133"/>
      <c r="AO4424" s="133"/>
      <c r="AP4424" s="133"/>
      <c r="AQ4424" s="133"/>
      <c r="AR4424" s="133"/>
      <c r="AS4424" s="124"/>
      <c r="AT4424" s="134"/>
      <c r="AU4424" s="141"/>
    </row>
    <row r="4425" spans="31:47" ht="12">
      <c r="AE4425" s="131"/>
      <c r="AF4425" s="132"/>
      <c r="AG4425" s="133"/>
      <c r="AH4425" s="133"/>
      <c r="AI4425" s="133"/>
      <c r="AJ4425" s="133"/>
      <c r="AK4425" s="133"/>
      <c r="AL4425" s="133"/>
      <c r="AM4425" s="133"/>
      <c r="AN4425" s="133"/>
      <c r="AO4425" s="133"/>
      <c r="AP4425" s="133"/>
      <c r="AQ4425" s="133"/>
      <c r="AR4425" s="133"/>
      <c r="AS4425" s="124"/>
      <c r="AT4425" s="134"/>
      <c r="AU4425" s="141"/>
    </row>
    <row r="4426" spans="31:47" ht="12">
      <c r="AE4426" s="131"/>
      <c r="AF4426" s="132"/>
      <c r="AG4426" s="133"/>
      <c r="AH4426" s="133"/>
      <c r="AI4426" s="133"/>
      <c r="AJ4426" s="133"/>
      <c r="AK4426" s="133"/>
      <c r="AL4426" s="133"/>
      <c r="AM4426" s="133"/>
      <c r="AN4426" s="133"/>
      <c r="AO4426" s="133"/>
      <c r="AP4426" s="133"/>
      <c r="AQ4426" s="133"/>
      <c r="AR4426" s="133"/>
      <c r="AS4426" s="124"/>
      <c r="AT4426" s="134"/>
      <c r="AU4426" s="141"/>
    </row>
    <row r="4427" spans="31:47" ht="12">
      <c r="AE4427" s="131"/>
      <c r="AF4427" s="132"/>
      <c r="AG4427" s="133"/>
      <c r="AH4427" s="133"/>
      <c r="AI4427" s="133"/>
      <c r="AJ4427" s="133"/>
      <c r="AK4427" s="133"/>
      <c r="AL4427" s="133"/>
      <c r="AM4427" s="133"/>
      <c r="AN4427" s="133"/>
      <c r="AO4427" s="133"/>
      <c r="AP4427" s="133"/>
      <c r="AQ4427" s="133"/>
      <c r="AR4427" s="133"/>
      <c r="AS4427" s="124"/>
      <c r="AT4427" s="134"/>
      <c r="AU4427" s="141"/>
    </row>
    <row r="4428" spans="31:47" ht="12">
      <c r="AE4428" s="131"/>
      <c r="AF4428" s="132"/>
      <c r="AG4428" s="133"/>
      <c r="AH4428" s="133"/>
      <c r="AI4428" s="133"/>
      <c r="AJ4428" s="133"/>
      <c r="AK4428" s="133"/>
      <c r="AL4428" s="133"/>
      <c r="AM4428" s="133"/>
      <c r="AN4428" s="133"/>
      <c r="AO4428" s="133"/>
      <c r="AP4428" s="133"/>
      <c r="AQ4428" s="133"/>
      <c r="AR4428" s="133"/>
      <c r="AS4428" s="124"/>
      <c r="AT4428" s="134"/>
      <c r="AU4428" s="141"/>
    </row>
    <row r="4429" spans="31:47" ht="12">
      <c r="AE4429" s="131"/>
      <c r="AF4429" s="132"/>
      <c r="AG4429" s="133"/>
      <c r="AH4429" s="133"/>
      <c r="AI4429" s="133"/>
      <c r="AJ4429" s="133"/>
      <c r="AK4429" s="133"/>
      <c r="AL4429" s="133"/>
      <c r="AM4429" s="133"/>
      <c r="AN4429" s="133"/>
      <c r="AO4429" s="133"/>
      <c r="AP4429" s="133"/>
      <c r="AQ4429" s="133"/>
      <c r="AR4429" s="133"/>
      <c r="AS4429" s="124"/>
      <c r="AT4429" s="134"/>
      <c r="AU4429" s="141"/>
    </row>
    <row r="4430" spans="31:47" ht="12">
      <c r="AE4430" s="131"/>
      <c r="AF4430" s="132"/>
      <c r="AG4430" s="133"/>
      <c r="AH4430" s="133"/>
      <c r="AI4430" s="133"/>
      <c r="AJ4430" s="133"/>
      <c r="AK4430" s="133"/>
      <c r="AL4430" s="133"/>
      <c r="AM4430" s="133"/>
      <c r="AN4430" s="133"/>
      <c r="AO4430" s="133"/>
      <c r="AP4430" s="133"/>
      <c r="AQ4430" s="133"/>
      <c r="AR4430" s="133"/>
      <c r="AS4430" s="124"/>
      <c r="AT4430" s="134"/>
      <c r="AU4430" s="141"/>
    </row>
    <row r="4431" spans="31:47" ht="12">
      <c r="AE4431" s="131"/>
      <c r="AF4431" s="132"/>
      <c r="AG4431" s="133"/>
      <c r="AH4431" s="133"/>
      <c r="AI4431" s="133"/>
      <c r="AJ4431" s="133"/>
      <c r="AK4431" s="133"/>
      <c r="AL4431" s="133"/>
      <c r="AM4431" s="133"/>
      <c r="AN4431" s="133"/>
      <c r="AO4431" s="133"/>
      <c r="AP4431" s="133"/>
      <c r="AQ4431" s="133"/>
      <c r="AR4431" s="133"/>
      <c r="AS4431" s="124"/>
      <c r="AT4431" s="134"/>
      <c r="AU4431" s="141"/>
    </row>
    <row r="4432" spans="31:47" ht="12">
      <c r="AE4432" s="131"/>
      <c r="AF4432" s="132"/>
      <c r="AG4432" s="133"/>
      <c r="AH4432" s="133"/>
      <c r="AI4432" s="133"/>
      <c r="AJ4432" s="133"/>
      <c r="AK4432" s="133"/>
      <c r="AL4432" s="133"/>
      <c r="AM4432" s="133"/>
      <c r="AN4432" s="133"/>
      <c r="AO4432" s="133"/>
      <c r="AP4432" s="133"/>
      <c r="AQ4432" s="133"/>
      <c r="AR4432" s="133"/>
      <c r="AS4432" s="124"/>
      <c r="AT4432" s="134"/>
      <c r="AU4432" s="141"/>
    </row>
    <row r="4433" spans="31:47" ht="12">
      <c r="AE4433" s="131"/>
      <c r="AF4433" s="132"/>
      <c r="AG4433" s="133"/>
      <c r="AH4433" s="133"/>
      <c r="AI4433" s="133"/>
      <c r="AJ4433" s="133"/>
      <c r="AK4433" s="133"/>
      <c r="AL4433" s="133"/>
      <c r="AM4433" s="133"/>
      <c r="AN4433" s="133"/>
      <c r="AO4433" s="133"/>
      <c r="AP4433" s="133"/>
      <c r="AQ4433" s="133"/>
      <c r="AR4433" s="133"/>
      <c r="AS4433" s="124"/>
      <c r="AT4433" s="134"/>
      <c r="AU4433" s="141"/>
    </row>
    <row r="4434" spans="31:47" ht="12">
      <c r="AE4434" s="131"/>
      <c r="AF4434" s="132"/>
      <c r="AG4434" s="133"/>
      <c r="AH4434" s="133"/>
      <c r="AI4434" s="133"/>
      <c r="AJ4434" s="133"/>
      <c r="AK4434" s="133"/>
      <c r="AL4434" s="133"/>
      <c r="AM4434" s="133"/>
      <c r="AN4434" s="133"/>
      <c r="AO4434" s="133"/>
      <c r="AP4434" s="133"/>
      <c r="AQ4434" s="133"/>
      <c r="AR4434" s="133"/>
      <c r="AS4434" s="124"/>
      <c r="AT4434" s="134"/>
      <c r="AU4434" s="141"/>
    </row>
    <row r="4435" spans="31:47" ht="12">
      <c r="AE4435" s="131"/>
      <c r="AF4435" s="132"/>
      <c r="AG4435" s="133"/>
      <c r="AH4435" s="133"/>
      <c r="AI4435" s="133"/>
      <c r="AJ4435" s="133"/>
      <c r="AK4435" s="133"/>
      <c r="AL4435" s="133"/>
      <c r="AM4435" s="133"/>
      <c r="AN4435" s="133"/>
      <c r="AO4435" s="133"/>
      <c r="AP4435" s="133"/>
      <c r="AQ4435" s="133"/>
      <c r="AR4435" s="133"/>
      <c r="AS4435" s="124"/>
      <c r="AT4435" s="134"/>
      <c r="AU4435" s="141"/>
    </row>
    <row r="4436" spans="31:47" ht="12">
      <c r="AE4436" s="131"/>
      <c r="AF4436" s="132"/>
      <c r="AG4436" s="133"/>
      <c r="AH4436" s="133"/>
      <c r="AI4436" s="133"/>
      <c r="AJ4436" s="133"/>
      <c r="AK4436" s="133"/>
      <c r="AL4436" s="133"/>
      <c r="AM4436" s="133"/>
      <c r="AN4436" s="133"/>
      <c r="AO4436" s="133"/>
      <c r="AP4436" s="133"/>
      <c r="AQ4436" s="133"/>
      <c r="AR4436" s="133"/>
      <c r="AS4436" s="124"/>
      <c r="AT4436" s="134"/>
      <c r="AU4436" s="141"/>
    </row>
    <row r="4437" spans="31:47" ht="12">
      <c r="AE4437" s="131"/>
      <c r="AF4437" s="132"/>
      <c r="AG4437" s="133"/>
      <c r="AH4437" s="133"/>
      <c r="AI4437" s="133"/>
      <c r="AJ4437" s="133"/>
      <c r="AK4437" s="133"/>
      <c r="AL4437" s="133"/>
      <c r="AM4437" s="133"/>
      <c r="AN4437" s="133"/>
      <c r="AO4437" s="133"/>
      <c r="AP4437" s="133"/>
      <c r="AQ4437" s="133"/>
      <c r="AR4437" s="133"/>
      <c r="AS4437" s="124"/>
      <c r="AT4437" s="134"/>
      <c r="AU4437" s="141"/>
    </row>
    <row r="4438" spans="31:47" ht="12">
      <c r="AE4438" s="131"/>
      <c r="AF4438" s="132"/>
      <c r="AG4438" s="133"/>
      <c r="AH4438" s="133"/>
      <c r="AI4438" s="133"/>
      <c r="AJ4438" s="133"/>
      <c r="AK4438" s="133"/>
      <c r="AL4438" s="133"/>
      <c r="AM4438" s="133"/>
      <c r="AN4438" s="133"/>
      <c r="AO4438" s="133"/>
      <c r="AP4438" s="133"/>
      <c r="AQ4438" s="133"/>
      <c r="AR4438" s="133"/>
      <c r="AS4438" s="124"/>
      <c r="AT4438" s="134"/>
      <c r="AU4438" s="141"/>
    </row>
    <row r="4439" spans="31:47" ht="12">
      <c r="AE4439" s="131"/>
      <c r="AF4439" s="132"/>
      <c r="AG4439" s="133"/>
      <c r="AH4439" s="133"/>
      <c r="AI4439" s="133"/>
      <c r="AJ4439" s="133"/>
      <c r="AK4439" s="133"/>
      <c r="AL4439" s="133"/>
      <c r="AM4439" s="133"/>
      <c r="AN4439" s="133"/>
      <c r="AO4439" s="133"/>
      <c r="AP4439" s="133"/>
      <c r="AQ4439" s="133"/>
      <c r="AR4439" s="133"/>
      <c r="AS4439" s="124"/>
      <c r="AT4439" s="134"/>
      <c r="AU4439" s="141"/>
    </row>
    <row r="4440" spans="31:47" ht="12">
      <c r="AE4440" s="131"/>
      <c r="AF4440" s="132"/>
      <c r="AG4440" s="133"/>
      <c r="AH4440" s="133"/>
      <c r="AI4440" s="133"/>
      <c r="AJ4440" s="133"/>
      <c r="AK4440" s="133"/>
      <c r="AL4440" s="133"/>
      <c r="AM4440" s="133"/>
      <c r="AN4440" s="133"/>
      <c r="AO4440" s="133"/>
      <c r="AP4440" s="133"/>
      <c r="AQ4440" s="133"/>
      <c r="AR4440" s="133"/>
      <c r="AS4440" s="124"/>
      <c r="AT4440" s="134"/>
      <c r="AU4440" s="141"/>
    </row>
    <row r="4441" spans="31:47" ht="12">
      <c r="AE4441" s="131"/>
      <c r="AF4441" s="132"/>
      <c r="AG4441" s="133"/>
      <c r="AH4441" s="133"/>
      <c r="AI4441" s="133"/>
      <c r="AJ4441" s="133"/>
      <c r="AK4441" s="133"/>
      <c r="AL4441" s="133"/>
      <c r="AM4441" s="133"/>
      <c r="AN4441" s="133"/>
      <c r="AO4441" s="133"/>
      <c r="AP4441" s="133"/>
      <c r="AQ4441" s="133"/>
      <c r="AR4441" s="133"/>
      <c r="AS4441" s="124"/>
      <c r="AT4441" s="134"/>
      <c r="AU4441" s="141"/>
    </row>
    <row r="4442" spans="31:47" ht="12">
      <c r="AE4442" s="131"/>
      <c r="AF4442" s="132"/>
      <c r="AG4442" s="133"/>
      <c r="AH4442" s="133"/>
      <c r="AI4442" s="133"/>
      <c r="AJ4442" s="133"/>
      <c r="AK4442" s="133"/>
      <c r="AL4442" s="133"/>
      <c r="AM4442" s="133"/>
      <c r="AN4442" s="133"/>
      <c r="AO4442" s="133"/>
      <c r="AP4442" s="133"/>
      <c r="AQ4442" s="133"/>
      <c r="AR4442" s="133"/>
      <c r="AS4442" s="124"/>
      <c r="AT4442" s="134"/>
      <c r="AU4442" s="141"/>
    </row>
    <row r="4443" spans="31:47" ht="12">
      <c r="AE4443" s="131"/>
      <c r="AF4443" s="132"/>
      <c r="AG4443" s="133"/>
      <c r="AH4443" s="133"/>
      <c r="AI4443" s="133"/>
      <c r="AJ4443" s="133"/>
      <c r="AK4443" s="133"/>
      <c r="AL4443" s="133"/>
      <c r="AM4443" s="133"/>
      <c r="AN4443" s="133"/>
      <c r="AO4443" s="133"/>
      <c r="AP4443" s="133"/>
      <c r="AQ4443" s="133"/>
      <c r="AR4443" s="133"/>
      <c r="AS4443" s="124"/>
      <c r="AT4443" s="134"/>
      <c r="AU4443" s="141"/>
    </row>
    <row r="4444" spans="31:47" ht="12">
      <c r="AE4444" s="131"/>
      <c r="AF4444" s="132"/>
      <c r="AG4444" s="133"/>
      <c r="AH4444" s="133"/>
      <c r="AI4444" s="133"/>
      <c r="AJ4444" s="133"/>
      <c r="AK4444" s="133"/>
      <c r="AL4444" s="133"/>
      <c r="AM4444" s="133"/>
      <c r="AN4444" s="133"/>
      <c r="AO4444" s="133"/>
      <c r="AP4444" s="133"/>
      <c r="AQ4444" s="133"/>
      <c r="AR4444" s="133"/>
      <c r="AS4444" s="124"/>
      <c r="AT4444" s="134"/>
      <c r="AU4444" s="141"/>
    </row>
    <row r="4445" spans="31:47" ht="12">
      <c r="AE4445" s="131"/>
      <c r="AF4445" s="132"/>
      <c r="AG4445" s="133"/>
      <c r="AH4445" s="133"/>
      <c r="AI4445" s="133"/>
      <c r="AJ4445" s="133"/>
      <c r="AK4445" s="133"/>
      <c r="AL4445" s="133"/>
      <c r="AM4445" s="133"/>
      <c r="AN4445" s="133"/>
      <c r="AO4445" s="133"/>
      <c r="AP4445" s="133"/>
      <c r="AQ4445" s="133"/>
      <c r="AR4445" s="133"/>
      <c r="AS4445" s="124"/>
      <c r="AT4445" s="134"/>
      <c r="AU4445" s="141"/>
    </row>
    <row r="4446" spans="31:47" ht="12">
      <c r="AE4446" s="131"/>
      <c r="AF4446" s="132"/>
      <c r="AG4446" s="133"/>
      <c r="AH4446" s="133"/>
      <c r="AI4446" s="133"/>
      <c r="AJ4446" s="133"/>
      <c r="AK4446" s="133"/>
      <c r="AL4446" s="133"/>
      <c r="AM4446" s="133"/>
      <c r="AN4446" s="133"/>
      <c r="AO4446" s="133"/>
      <c r="AP4446" s="133"/>
      <c r="AQ4446" s="133"/>
      <c r="AR4446" s="133"/>
      <c r="AS4446" s="124"/>
      <c r="AT4446" s="134"/>
      <c r="AU4446" s="141"/>
    </row>
    <row r="4447" spans="31:47" ht="12">
      <c r="AE4447" s="131"/>
      <c r="AF4447" s="132"/>
      <c r="AG4447" s="133"/>
      <c r="AH4447" s="133"/>
      <c r="AI4447" s="133"/>
      <c r="AJ4447" s="133"/>
      <c r="AK4447" s="133"/>
      <c r="AL4447" s="133"/>
      <c r="AM4447" s="133"/>
      <c r="AN4447" s="133"/>
      <c r="AO4447" s="133"/>
      <c r="AP4447" s="133"/>
      <c r="AQ4447" s="133"/>
      <c r="AR4447" s="133"/>
      <c r="AS4447" s="124"/>
      <c r="AT4447" s="134"/>
      <c r="AU4447" s="141"/>
    </row>
    <row r="4448" spans="31:47" ht="12">
      <c r="AE4448" s="131"/>
      <c r="AF4448" s="132"/>
      <c r="AG4448" s="133"/>
      <c r="AH4448" s="133"/>
      <c r="AI4448" s="133"/>
      <c r="AJ4448" s="133"/>
      <c r="AK4448" s="133"/>
      <c r="AL4448" s="133"/>
      <c r="AM4448" s="133"/>
      <c r="AN4448" s="133"/>
      <c r="AO4448" s="133"/>
      <c r="AP4448" s="133"/>
      <c r="AQ4448" s="133"/>
      <c r="AR4448" s="133"/>
      <c r="AS4448" s="124"/>
      <c r="AT4448" s="134"/>
      <c r="AU4448" s="141"/>
    </row>
    <row r="4449" spans="31:47" ht="12">
      <c r="AE4449" s="131"/>
      <c r="AF4449" s="132"/>
      <c r="AG4449" s="133"/>
      <c r="AH4449" s="133"/>
      <c r="AI4449" s="133"/>
      <c r="AJ4449" s="133"/>
      <c r="AK4449" s="133"/>
      <c r="AL4449" s="133"/>
      <c r="AM4449" s="133"/>
      <c r="AN4449" s="133"/>
      <c r="AO4449" s="133"/>
      <c r="AP4449" s="133"/>
      <c r="AQ4449" s="133"/>
      <c r="AR4449" s="133"/>
      <c r="AS4449" s="124"/>
      <c r="AT4449" s="134"/>
      <c r="AU4449" s="141"/>
    </row>
    <row r="4450" spans="31:47" ht="12">
      <c r="AE4450" s="131"/>
      <c r="AF4450" s="132"/>
      <c r="AG4450" s="133"/>
      <c r="AH4450" s="133"/>
      <c r="AI4450" s="133"/>
      <c r="AJ4450" s="133"/>
      <c r="AK4450" s="133"/>
      <c r="AL4450" s="133"/>
      <c r="AM4450" s="133"/>
      <c r="AN4450" s="133"/>
      <c r="AO4450" s="133"/>
      <c r="AP4450" s="133"/>
      <c r="AQ4450" s="133"/>
      <c r="AR4450" s="133"/>
      <c r="AS4450" s="124"/>
      <c r="AT4450" s="134"/>
      <c r="AU4450" s="141"/>
    </row>
    <row r="4451" spans="31:47" ht="12">
      <c r="AE4451" s="131"/>
      <c r="AF4451" s="132"/>
      <c r="AG4451" s="133"/>
      <c r="AH4451" s="133"/>
      <c r="AI4451" s="133"/>
      <c r="AJ4451" s="133"/>
      <c r="AK4451" s="133"/>
      <c r="AL4451" s="133"/>
      <c r="AM4451" s="133"/>
      <c r="AN4451" s="133"/>
      <c r="AO4451" s="133"/>
      <c r="AP4451" s="133"/>
      <c r="AQ4451" s="133"/>
      <c r="AR4451" s="133"/>
      <c r="AS4451" s="124"/>
      <c r="AT4451" s="134"/>
      <c r="AU4451" s="141"/>
    </row>
    <row r="4452" spans="31:47" ht="12">
      <c r="AE4452" s="131"/>
      <c r="AF4452" s="132"/>
      <c r="AG4452" s="133"/>
      <c r="AH4452" s="133"/>
      <c r="AI4452" s="133"/>
      <c r="AJ4452" s="133"/>
      <c r="AK4452" s="133"/>
      <c r="AL4452" s="133"/>
      <c r="AM4452" s="133"/>
      <c r="AN4452" s="133"/>
      <c r="AO4452" s="133"/>
      <c r="AP4452" s="133"/>
      <c r="AQ4452" s="133"/>
      <c r="AR4452" s="133"/>
      <c r="AS4452" s="124"/>
      <c r="AT4452" s="134"/>
      <c r="AU4452" s="141"/>
    </row>
    <row r="4453" spans="31:47" ht="12">
      <c r="AE4453" s="131"/>
      <c r="AF4453" s="132"/>
      <c r="AG4453" s="133"/>
      <c r="AH4453" s="133"/>
      <c r="AI4453" s="133"/>
      <c r="AJ4453" s="133"/>
      <c r="AK4453" s="133"/>
      <c r="AL4453" s="133"/>
      <c r="AM4453" s="133"/>
      <c r="AN4453" s="133"/>
      <c r="AO4453" s="133"/>
      <c r="AP4453" s="133"/>
      <c r="AQ4453" s="133"/>
      <c r="AR4453" s="133"/>
      <c r="AS4453" s="124"/>
      <c r="AT4453" s="134"/>
      <c r="AU4453" s="141"/>
    </row>
    <row r="4454" spans="31:47" ht="12">
      <c r="AE4454" s="131"/>
      <c r="AF4454" s="132"/>
      <c r="AG4454" s="133"/>
      <c r="AH4454" s="133"/>
      <c r="AI4454" s="133"/>
      <c r="AJ4454" s="133"/>
      <c r="AK4454" s="133"/>
      <c r="AL4454" s="133"/>
      <c r="AM4454" s="133"/>
      <c r="AN4454" s="133"/>
      <c r="AO4454" s="133"/>
      <c r="AP4454" s="133"/>
      <c r="AQ4454" s="133"/>
      <c r="AR4454" s="133"/>
      <c r="AS4454" s="124"/>
      <c r="AT4454" s="134"/>
      <c r="AU4454" s="141"/>
    </row>
    <row r="4455" spans="31:47" ht="12">
      <c r="AE4455" s="131"/>
      <c r="AF4455" s="132"/>
      <c r="AG4455" s="133"/>
      <c r="AH4455" s="133"/>
      <c r="AI4455" s="133"/>
      <c r="AJ4455" s="133"/>
      <c r="AK4455" s="133"/>
      <c r="AL4455" s="133"/>
      <c r="AM4455" s="133"/>
      <c r="AN4455" s="133"/>
      <c r="AO4455" s="133"/>
      <c r="AP4455" s="133"/>
      <c r="AQ4455" s="133"/>
      <c r="AR4455" s="133"/>
      <c r="AS4455" s="124"/>
      <c r="AT4455" s="134"/>
      <c r="AU4455" s="141"/>
    </row>
    <row r="4456" spans="31:47" ht="12">
      <c r="AE4456" s="131"/>
      <c r="AF4456" s="132"/>
      <c r="AG4456" s="133"/>
      <c r="AH4456" s="133"/>
      <c r="AI4456" s="133"/>
      <c r="AJ4456" s="133"/>
      <c r="AK4456" s="133"/>
      <c r="AL4456" s="133"/>
      <c r="AM4456" s="133"/>
      <c r="AN4456" s="133"/>
      <c r="AO4456" s="133"/>
      <c r="AP4456" s="133"/>
      <c r="AQ4456" s="133"/>
      <c r="AR4456" s="133"/>
      <c r="AS4456" s="124"/>
      <c r="AT4456" s="134"/>
      <c r="AU4456" s="141"/>
    </row>
    <row r="4457" spans="31:47" ht="12">
      <c r="AE4457" s="131"/>
      <c r="AF4457" s="132"/>
      <c r="AG4457" s="133"/>
      <c r="AH4457" s="133"/>
      <c r="AI4457" s="133"/>
      <c r="AJ4457" s="133"/>
      <c r="AK4457" s="133"/>
      <c r="AL4457" s="133"/>
      <c r="AM4457" s="133"/>
      <c r="AN4457" s="133"/>
      <c r="AO4457" s="133"/>
      <c r="AP4457" s="133"/>
      <c r="AQ4457" s="133"/>
      <c r="AR4457" s="133"/>
      <c r="AS4457" s="124"/>
      <c r="AT4457" s="134"/>
      <c r="AU4457" s="141"/>
    </row>
    <row r="4458" spans="31:47" ht="12">
      <c r="AE4458" s="131"/>
      <c r="AF4458" s="132"/>
      <c r="AG4458" s="133"/>
      <c r="AH4458" s="133"/>
      <c r="AI4458" s="133"/>
      <c r="AJ4458" s="133"/>
      <c r="AK4458" s="133"/>
      <c r="AL4458" s="133"/>
      <c r="AM4458" s="133"/>
      <c r="AN4458" s="133"/>
      <c r="AO4458" s="133"/>
      <c r="AP4458" s="133"/>
      <c r="AQ4458" s="133"/>
      <c r="AR4458" s="133"/>
      <c r="AS4458" s="124"/>
      <c r="AT4458" s="134"/>
      <c r="AU4458" s="141"/>
    </row>
    <row r="4459" spans="31:47" ht="12">
      <c r="AE4459" s="131"/>
      <c r="AF4459" s="132"/>
      <c r="AG4459" s="133"/>
      <c r="AH4459" s="133"/>
      <c r="AI4459" s="133"/>
      <c r="AJ4459" s="133"/>
      <c r="AK4459" s="133"/>
      <c r="AL4459" s="133"/>
      <c r="AM4459" s="133"/>
      <c r="AN4459" s="133"/>
      <c r="AO4459" s="133"/>
      <c r="AP4459" s="133"/>
      <c r="AQ4459" s="133"/>
      <c r="AR4459" s="133"/>
      <c r="AS4459" s="124"/>
      <c r="AT4459" s="134"/>
      <c r="AU4459" s="141"/>
    </row>
    <row r="4460" spans="31:47" ht="12">
      <c r="AE4460" s="131"/>
      <c r="AF4460" s="132"/>
      <c r="AG4460" s="133"/>
      <c r="AH4460" s="133"/>
      <c r="AI4460" s="133"/>
      <c r="AJ4460" s="133"/>
      <c r="AK4460" s="133"/>
      <c r="AL4460" s="133"/>
      <c r="AM4460" s="133"/>
      <c r="AN4460" s="133"/>
      <c r="AO4460" s="133"/>
      <c r="AP4460" s="133"/>
      <c r="AQ4460" s="133"/>
      <c r="AR4460" s="133"/>
      <c r="AS4460" s="124"/>
      <c r="AT4460" s="134"/>
      <c r="AU4460" s="141"/>
    </row>
    <row r="4461" spans="31:47" ht="12">
      <c r="AE4461" s="131"/>
      <c r="AF4461" s="132"/>
      <c r="AG4461" s="133"/>
      <c r="AH4461" s="133"/>
      <c r="AI4461" s="133"/>
      <c r="AJ4461" s="133"/>
      <c r="AK4461" s="133"/>
      <c r="AL4461" s="133"/>
      <c r="AM4461" s="133"/>
      <c r="AN4461" s="133"/>
      <c r="AO4461" s="133"/>
      <c r="AP4461" s="133"/>
      <c r="AQ4461" s="133"/>
      <c r="AR4461" s="133"/>
      <c r="AS4461" s="124"/>
      <c r="AT4461" s="134"/>
      <c r="AU4461" s="141"/>
    </row>
    <row r="4462" spans="31:47" ht="12">
      <c r="AE4462" s="131"/>
      <c r="AF4462" s="132"/>
      <c r="AG4462" s="133"/>
      <c r="AH4462" s="133"/>
      <c r="AI4462" s="133"/>
      <c r="AJ4462" s="133"/>
      <c r="AK4462" s="133"/>
      <c r="AL4462" s="133"/>
      <c r="AM4462" s="133"/>
      <c r="AN4462" s="133"/>
      <c r="AO4462" s="133"/>
      <c r="AP4462" s="133"/>
      <c r="AQ4462" s="133"/>
      <c r="AR4462" s="133"/>
      <c r="AS4462" s="124"/>
      <c r="AT4462" s="134"/>
      <c r="AU4462" s="141"/>
    </row>
    <row r="4463" spans="31:47" ht="12">
      <c r="AE4463" s="131"/>
      <c r="AF4463" s="132"/>
      <c r="AG4463" s="133"/>
      <c r="AH4463" s="133"/>
      <c r="AI4463" s="133"/>
      <c r="AJ4463" s="133"/>
      <c r="AK4463" s="133"/>
      <c r="AL4463" s="133"/>
      <c r="AM4463" s="133"/>
      <c r="AN4463" s="133"/>
      <c r="AO4463" s="133"/>
      <c r="AP4463" s="133"/>
      <c r="AQ4463" s="133"/>
      <c r="AR4463" s="133"/>
      <c r="AS4463" s="124"/>
      <c r="AT4463" s="134"/>
      <c r="AU4463" s="141"/>
    </row>
    <row r="4464" spans="31:47" ht="12">
      <c r="AE4464" s="131"/>
      <c r="AF4464" s="132"/>
      <c r="AG4464" s="133"/>
      <c r="AH4464" s="133"/>
      <c r="AI4464" s="133"/>
      <c r="AJ4464" s="133"/>
      <c r="AK4464" s="133"/>
      <c r="AL4464" s="133"/>
      <c r="AM4464" s="133"/>
      <c r="AN4464" s="133"/>
      <c r="AO4464" s="133"/>
      <c r="AP4464" s="133"/>
      <c r="AQ4464" s="133"/>
      <c r="AR4464" s="133"/>
      <c r="AS4464" s="124"/>
      <c r="AT4464" s="134"/>
      <c r="AU4464" s="141"/>
    </row>
    <row r="4465" spans="31:47" ht="12">
      <c r="AE4465" s="131"/>
      <c r="AF4465" s="132"/>
      <c r="AG4465" s="133"/>
      <c r="AH4465" s="133"/>
      <c r="AI4465" s="133"/>
      <c r="AJ4465" s="133"/>
      <c r="AK4465" s="133"/>
      <c r="AL4465" s="133"/>
      <c r="AM4465" s="133"/>
      <c r="AN4465" s="133"/>
      <c r="AO4465" s="133"/>
      <c r="AP4465" s="133"/>
      <c r="AQ4465" s="133"/>
      <c r="AR4465" s="133"/>
      <c r="AS4465" s="124"/>
      <c r="AT4465" s="134"/>
      <c r="AU4465" s="141"/>
    </row>
    <row r="4466" spans="31:47" ht="12">
      <c r="AE4466" s="131"/>
      <c r="AF4466" s="132"/>
      <c r="AG4466" s="133"/>
      <c r="AH4466" s="133"/>
      <c r="AI4466" s="133"/>
      <c r="AJ4466" s="133"/>
      <c r="AK4466" s="133"/>
      <c r="AL4466" s="133"/>
      <c r="AM4466" s="133"/>
      <c r="AN4466" s="133"/>
      <c r="AO4466" s="133"/>
      <c r="AP4466" s="133"/>
      <c r="AQ4466" s="133"/>
      <c r="AR4466" s="133"/>
      <c r="AS4466" s="124"/>
      <c r="AT4466" s="134"/>
      <c r="AU4466" s="141"/>
    </row>
    <row r="4467" spans="31:47" ht="12">
      <c r="AE4467" s="131"/>
      <c r="AF4467" s="132"/>
      <c r="AG4467" s="133"/>
      <c r="AH4467" s="133"/>
      <c r="AI4467" s="133"/>
      <c r="AJ4467" s="133"/>
      <c r="AK4467" s="133"/>
      <c r="AL4467" s="133"/>
      <c r="AM4467" s="133"/>
      <c r="AN4467" s="133"/>
      <c r="AO4467" s="133"/>
      <c r="AP4467" s="133"/>
      <c r="AQ4467" s="133"/>
      <c r="AR4467" s="133"/>
      <c r="AS4467" s="124"/>
      <c r="AT4467" s="134"/>
      <c r="AU4467" s="141"/>
    </row>
    <row r="4468" spans="31:47" ht="12">
      <c r="AE4468" s="131"/>
      <c r="AF4468" s="132"/>
      <c r="AG4468" s="133"/>
      <c r="AH4468" s="133"/>
      <c r="AI4468" s="133"/>
      <c r="AJ4468" s="133"/>
      <c r="AK4468" s="133"/>
      <c r="AL4468" s="133"/>
      <c r="AM4468" s="133"/>
      <c r="AN4468" s="133"/>
      <c r="AO4468" s="133"/>
      <c r="AP4468" s="133"/>
      <c r="AQ4468" s="133"/>
      <c r="AR4468" s="133"/>
      <c r="AS4468" s="124"/>
      <c r="AT4468" s="134"/>
      <c r="AU4468" s="141"/>
    </row>
    <row r="4469" spans="31:47" ht="12">
      <c r="AE4469" s="131"/>
      <c r="AF4469" s="132"/>
      <c r="AG4469" s="133"/>
      <c r="AH4469" s="133"/>
      <c r="AI4469" s="133"/>
      <c r="AJ4469" s="133"/>
      <c r="AK4469" s="133"/>
      <c r="AL4469" s="133"/>
      <c r="AM4469" s="133"/>
      <c r="AN4469" s="133"/>
      <c r="AO4469" s="133"/>
      <c r="AP4469" s="133"/>
      <c r="AQ4469" s="133"/>
      <c r="AR4469" s="133"/>
      <c r="AS4469" s="124"/>
      <c r="AT4469" s="134"/>
      <c r="AU4469" s="141"/>
    </row>
    <row r="4470" spans="31:47" ht="12">
      <c r="AE4470" s="131"/>
      <c r="AF4470" s="132"/>
      <c r="AG4470" s="133"/>
      <c r="AH4470" s="133"/>
      <c r="AI4470" s="133"/>
      <c r="AJ4470" s="133"/>
      <c r="AK4470" s="133"/>
      <c r="AL4470" s="133"/>
      <c r="AM4470" s="133"/>
      <c r="AN4470" s="133"/>
      <c r="AO4470" s="133"/>
      <c r="AP4470" s="133"/>
      <c r="AQ4470" s="133"/>
      <c r="AR4470" s="133"/>
      <c r="AS4470" s="124"/>
      <c r="AT4470" s="134"/>
      <c r="AU4470" s="141"/>
    </row>
    <row r="4471" spans="31:47" ht="12">
      <c r="AE4471" s="131"/>
      <c r="AF4471" s="132"/>
      <c r="AG4471" s="133"/>
      <c r="AH4471" s="133"/>
      <c r="AI4471" s="133"/>
      <c r="AJ4471" s="133"/>
      <c r="AK4471" s="133"/>
      <c r="AL4471" s="133"/>
      <c r="AM4471" s="133"/>
      <c r="AN4471" s="133"/>
      <c r="AO4471" s="133"/>
      <c r="AP4471" s="133"/>
      <c r="AQ4471" s="133"/>
      <c r="AR4471" s="133"/>
      <c r="AS4471" s="124"/>
      <c r="AT4471" s="134"/>
      <c r="AU4471" s="141"/>
    </row>
    <row r="4472" spans="31:47" ht="12">
      <c r="AE4472" s="131"/>
      <c r="AF4472" s="132"/>
      <c r="AG4472" s="133"/>
      <c r="AH4472" s="133"/>
      <c r="AI4472" s="133"/>
      <c r="AJ4472" s="133"/>
      <c r="AK4472" s="133"/>
      <c r="AL4472" s="133"/>
      <c r="AM4472" s="133"/>
      <c r="AN4472" s="133"/>
      <c r="AO4472" s="133"/>
      <c r="AP4472" s="133"/>
      <c r="AQ4472" s="133"/>
      <c r="AR4472" s="133"/>
      <c r="AS4472" s="124"/>
      <c r="AT4472" s="134"/>
      <c r="AU4472" s="141"/>
    </row>
    <row r="4473" spans="31:47" ht="12">
      <c r="AE4473" s="131"/>
      <c r="AF4473" s="132"/>
      <c r="AG4473" s="133"/>
      <c r="AH4473" s="133"/>
      <c r="AI4473" s="133"/>
      <c r="AJ4473" s="133"/>
      <c r="AK4473" s="133"/>
      <c r="AL4473" s="133"/>
      <c r="AM4473" s="133"/>
      <c r="AN4473" s="133"/>
      <c r="AO4473" s="133"/>
      <c r="AP4473" s="133"/>
      <c r="AQ4473" s="133"/>
      <c r="AR4473" s="133"/>
      <c r="AS4473" s="124"/>
      <c r="AT4473" s="134"/>
      <c r="AU4473" s="141"/>
    </row>
    <row r="4474" spans="31:47" ht="12">
      <c r="AE4474" s="131"/>
      <c r="AF4474" s="132"/>
      <c r="AG4474" s="133"/>
      <c r="AH4474" s="133"/>
      <c r="AI4474" s="133"/>
      <c r="AJ4474" s="133"/>
      <c r="AK4474" s="133"/>
      <c r="AL4474" s="133"/>
      <c r="AM4474" s="133"/>
      <c r="AN4474" s="133"/>
      <c r="AO4474" s="133"/>
      <c r="AP4474" s="133"/>
      <c r="AQ4474" s="133"/>
      <c r="AR4474" s="133"/>
      <c r="AS4474" s="124"/>
      <c r="AT4474" s="134"/>
      <c r="AU4474" s="141"/>
    </row>
    <row r="4475" spans="31:47" ht="12">
      <c r="AE4475" s="131"/>
      <c r="AF4475" s="132"/>
      <c r="AG4475" s="133"/>
      <c r="AH4475" s="133"/>
      <c r="AI4475" s="133"/>
      <c r="AJ4475" s="133"/>
      <c r="AK4475" s="133"/>
      <c r="AL4475" s="133"/>
      <c r="AM4475" s="133"/>
      <c r="AN4475" s="133"/>
      <c r="AO4475" s="133"/>
      <c r="AP4475" s="133"/>
      <c r="AQ4475" s="133"/>
      <c r="AR4475" s="133"/>
      <c r="AS4475" s="124"/>
      <c r="AT4475" s="134"/>
      <c r="AU4475" s="141"/>
    </row>
    <row r="4476" spans="31:47" ht="12">
      <c r="AE4476" s="131"/>
      <c r="AF4476" s="132"/>
      <c r="AG4476" s="133"/>
      <c r="AH4476" s="133"/>
      <c r="AI4476" s="133"/>
      <c r="AJ4476" s="133"/>
      <c r="AK4476" s="133"/>
      <c r="AL4476" s="133"/>
      <c r="AM4476" s="133"/>
      <c r="AN4476" s="133"/>
      <c r="AO4476" s="133"/>
      <c r="AP4476" s="133"/>
      <c r="AQ4476" s="133"/>
      <c r="AR4476" s="133"/>
      <c r="AS4476" s="124"/>
      <c r="AT4476" s="134"/>
      <c r="AU4476" s="141"/>
    </row>
    <row r="4477" spans="31:47" ht="12">
      <c r="AE4477" s="131"/>
      <c r="AF4477" s="132"/>
      <c r="AG4477" s="133"/>
      <c r="AH4477" s="133"/>
      <c r="AI4477" s="133"/>
      <c r="AJ4477" s="133"/>
      <c r="AK4477" s="133"/>
      <c r="AL4477" s="133"/>
      <c r="AM4477" s="133"/>
      <c r="AN4477" s="133"/>
      <c r="AO4477" s="133"/>
      <c r="AP4477" s="133"/>
      <c r="AQ4477" s="133"/>
      <c r="AR4477" s="133"/>
      <c r="AS4477" s="124"/>
      <c r="AT4477" s="134"/>
      <c r="AU4477" s="141"/>
    </row>
    <row r="4478" spans="31:47" ht="12">
      <c r="AE4478" s="131"/>
      <c r="AF4478" s="132"/>
      <c r="AG4478" s="133"/>
      <c r="AH4478" s="133"/>
      <c r="AI4478" s="133"/>
      <c r="AJ4478" s="133"/>
      <c r="AK4478" s="133"/>
      <c r="AL4478" s="133"/>
      <c r="AM4478" s="133"/>
      <c r="AN4478" s="133"/>
      <c r="AO4478" s="133"/>
      <c r="AP4478" s="133"/>
      <c r="AQ4478" s="133"/>
      <c r="AR4478" s="133"/>
      <c r="AS4478" s="124"/>
      <c r="AT4478" s="134"/>
      <c r="AU4478" s="141"/>
    </row>
    <row r="4479" spans="31:47" ht="12">
      <c r="AE4479" s="131"/>
      <c r="AF4479" s="132"/>
      <c r="AG4479" s="133"/>
      <c r="AH4479" s="133"/>
      <c r="AI4479" s="133"/>
      <c r="AJ4479" s="133"/>
      <c r="AK4479" s="133"/>
      <c r="AL4479" s="133"/>
      <c r="AM4479" s="133"/>
      <c r="AN4479" s="133"/>
      <c r="AO4479" s="133"/>
      <c r="AP4479" s="133"/>
      <c r="AQ4479" s="133"/>
      <c r="AR4479" s="133"/>
      <c r="AS4479" s="124"/>
      <c r="AT4479" s="134"/>
      <c r="AU4479" s="141"/>
    </row>
    <row r="4480" spans="31:47" ht="12">
      <c r="AE4480" s="131"/>
      <c r="AF4480" s="132"/>
      <c r="AG4480" s="133"/>
      <c r="AH4480" s="133"/>
      <c r="AI4480" s="133"/>
      <c r="AJ4480" s="133"/>
      <c r="AK4480" s="133"/>
      <c r="AL4480" s="133"/>
      <c r="AM4480" s="133"/>
      <c r="AN4480" s="133"/>
      <c r="AO4480" s="133"/>
      <c r="AP4480" s="133"/>
      <c r="AQ4480" s="133"/>
      <c r="AR4480" s="133"/>
      <c r="AS4480" s="124"/>
      <c r="AT4480" s="134"/>
      <c r="AU4480" s="141"/>
    </row>
    <row r="4481" spans="31:47" ht="12">
      <c r="AE4481" s="131"/>
      <c r="AF4481" s="132"/>
      <c r="AG4481" s="133"/>
      <c r="AH4481" s="133"/>
      <c r="AI4481" s="133"/>
      <c r="AJ4481" s="133"/>
      <c r="AK4481" s="133"/>
      <c r="AL4481" s="133"/>
      <c r="AM4481" s="133"/>
      <c r="AN4481" s="133"/>
      <c r="AO4481" s="133"/>
      <c r="AP4481" s="133"/>
      <c r="AQ4481" s="133"/>
      <c r="AR4481" s="133"/>
      <c r="AS4481" s="124"/>
      <c r="AT4481" s="134"/>
      <c r="AU4481" s="141"/>
    </row>
    <row r="4482" spans="31:47" ht="12">
      <c r="AE4482" s="131"/>
      <c r="AF4482" s="132"/>
      <c r="AG4482" s="133"/>
      <c r="AH4482" s="133"/>
      <c r="AI4482" s="133"/>
      <c r="AJ4482" s="133"/>
      <c r="AK4482" s="133"/>
      <c r="AL4482" s="133"/>
      <c r="AM4482" s="133"/>
      <c r="AN4482" s="133"/>
      <c r="AO4482" s="133"/>
      <c r="AP4482" s="133"/>
      <c r="AQ4482" s="133"/>
      <c r="AR4482" s="133"/>
      <c r="AS4482" s="124"/>
      <c r="AT4482" s="134"/>
      <c r="AU4482" s="141"/>
    </row>
    <row r="4483" spans="31:47" ht="12">
      <c r="AE4483" s="131"/>
      <c r="AF4483" s="132"/>
      <c r="AG4483" s="133"/>
      <c r="AH4483" s="133"/>
      <c r="AI4483" s="133"/>
      <c r="AJ4483" s="133"/>
      <c r="AK4483" s="133"/>
      <c r="AL4483" s="133"/>
      <c r="AM4483" s="133"/>
      <c r="AN4483" s="133"/>
      <c r="AO4483" s="133"/>
      <c r="AP4483" s="133"/>
      <c r="AQ4483" s="133"/>
      <c r="AR4483" s="133"/>
      <c r="AS4483" s="124"/>
      <c r="AT4483" s="134"/>
      <c r="AU4483" s="141"/>
    </row>
    <row r="4484" spans="31:47" ht="12">
      <c r="AE4484" s="131"/>
      <c r="AF4484" s="132"/>
      <c r="AG4484" s="133"/>
      <c r="AH4484" s="133"/>
      <c r="AI4484" s="133"/>
      <c r="AJ4484" s="133"/>
      <c r="AK4484" s="133"/>
      <c r="AL4484" s="133"/>
      <c r="AM4484" s="133"/>
      <c r="AN4484" s="133"/>
      <c r="AO4484" s="133"/>
      <c r="AP4484" s="133"/>
      <c r="AQ4484" s="133"/>
      <c r="AR4484" s="133"/>
      <c r="AS4484" s="124"/>
      <c r="AT4484" s="134"/>
      <c r="AU4484" s="141"/>
    </row>
    <row r="4485" spans="31:47" ht="12">
      <c r="AE4485" s="131"/>
      <c r="AF4485" s="132"/>
      <c r="AG4485" s="133"/>
      <c r="AH4485" s="133"/>
      <c r="AI4485" s="133"/>
      <c r="AJ4485" s="133"/>
      <c r="AK4485" s="133"/>
      <c r="AL4485" s="133"/>
      <c r="AM4485" s="133"/>
      <c r="AN4485" s="133"/>
      <c r="AO4485" s="133"/>
      <c r="AP4485" s="133"/>
      <c r="AQ4485" s="133"/>
      <c r="AR4485" s="133"/>
      <c r="AS4485" s="124"/>
      <c r="AT4485" s="134"/>
      <c r="AU4485" s="141"/>
    </row>
    <row r="4486" spans="31:47" ht="12">
      <c r="AE4486" s="131"/>
      <c r="AF4486" s="132"/>
      <c r="AG4486" s="133"/>
      <c r="AH4486" s="133"/>
      <c r="AI4486" s="133"/>
      <c r="AJ4486" s="133"/>
      <c r="AK4486" s="133"/>
      <c r="AL4486" s="133"/>
      <c r="AM4486" s="133"/>
      <c r="AN4486" s="133"/>
      <c r="AO4486" s="133"/>
      <c r="AP4486" s="133"/>
      <c r="AQ4486" s="133"/>
      <c r="AR4486" s="133"/>
      <c r="AS4486" s="124"/>
      <c r="AT4486" s="134"/>
      <c r="AU4486" s="141"/>
    </row>
    <row r="4487" spans="31:47" ht="12">
      <c r="AE4487" s="131"/>
      <c r="AF4487" s="132"/>
      <c r="AG4487" s="133"/>
      <c r="AH4487" s="133"/>
      <c r="AI4487" s="133"/>
      <c r="AJ4487" s="133"/>
      <c r="AK4487" s="133"/>
      <c r="AL4487" s="133"/>
      <c r="AM4487" s="133"/>
      <c r="AN4487" s="133"/>
      <c r="AO4487" s="133"/>
      <c r="AP4487" s="133"/>
      <c r="AQ4487" s="133"/>
      <c r="AR4487" s="133"/>
      <c r="AS4487" s="124"/>
      <c r="AT4487" s="134"/>
      <c r="AU4487" s="141"/>
    </row>
    <row r="4488" spans="31:47" ht="12">
      <c r="AE4488" s="131"/>
      <c r="AF4488" s="132"/>
      <c r="AG4488" s="133"/>
      <c r="AH4488" s="133"/>
      <c r="AI4488" s="133"/>
      <c r="AJ4488" s="133"/>
      <c r="AK4488" s="133"/>
      <c r="AL4488" s="133"/>
      <c r="AM4488" s="133"/>
      <c r="AN4488" s="133"/>
      <c r="AO4488" s="133"/>
      <c r="AP4488" s="133"/>
      <c r="AQ4488" s="133"/>
      <c r="AR4488" s="133"/>
      <c r="AS4488" s="124"/>
      <c r="AT4488" s="134"/>
      <c r="AU4488" s="141"/>
    </row>
    <row r="4489" spans="31:47" ht="12">
      <c r="AE4489" s="131"/>
      <c r="AF4489" s="132"/>
      <c r="AG4489" s="133"/>
      <c r="AH4489" s="133"/>
      <c r="AI4489" s="133"/>
      <c r="AJ4489" s="133"/>
      <c r="AK4489" s="133"/>
      <c r="AL4489" s="133"/>
      <c r="AM4489" s="133"/>
      <c r="AN4489" s="133"/>
      <c r="AO4489" s="133"/>
      <c r="AP4489" s="133"/>
      <c r="AQ4489" s="133"/>
      <c r="AR4489" s="133"/>
      <c r="AS4489" s="124"/>
      <c r="AT4489" s="134"/>
      <c r="AU4489" s="141"/>
    </row>
    <row r="4490" spans="31:47" ht="12">
      <c r="AE4490" s="131"/>
      <c r="AF4490" s="132"/>
      <c r="AG4490" s="133"/>
      <c r="AH4490" s="133"/>
      <c r="AI4490" s="133"/>
      <c r="AJ4490" s="133"/>
      <c r="AK4490" s="133"/>
      <c r="AL4490" s="133"/>
      <c r="AM4490" s="133"/>
      <c r="AN4490" s="133"/>
      <c r="AO4490" s="133"/>
      <c r="AP4490" s="133"/>
      <c r="AQ4490" s="133"/>
      <c r="AR4490" s="133"/>
      <c r="AS4490" s="124"/>
      <c r="AT4490" s="134"/>
      <c r="AU4490" s="141"/>
    </row>
    <row r="4491" spans="31:47" ht="12">
      <c r="AE4491" s="131"/>
      <c r="AF4491" s="132"/>
      <c r="AG4491" s="133"/>
      <c r="AH4491" s="133"/>
      <c r="AI4491" s="133"/>
      <c r="AJ4491" s="133"/>
      <c r="AK4491" s="133"/>
      <c r="AL4491" s="133"/>
      <c r="AM4491" s="133"/>
      <c r="AN4491" s="133"/>
      <c r="AO4491" s="133"/>
      <c r="AP4491" s="133"/>
      <c r="AQ4491" s="133"/>
      <c r="AR4491" s="133"/>
      <c r="AS4491" s="124"/>
      <c r="AT4491" s="134"/>
      <c r="AU4491" s="141"/>
    </row>
    <row r="4492" spans="31:47" ht="12">
      <c r="AE4492" s="131"/>
      <c r="AF4492" s="132"/>
      <c r="AG4492" s="133"/>
      <c r="AH4492" s="133"/>
      <c r="AI4492" s="133"/>
      <c r="AJ4492" s="133"/>
      <c r="AK4492" s="133"/>
      <c r="AL4492" s="133"/>
      <c r="AM4492" s="133"/>
      <c r="AN4492" s="133"/>
      <c r="AO4492" s="133"/>
      <c r="AP4492" s="133"/>
      <c r="AQ4492" s="133"/>
      <c r="AR4492" s="133"/>
      <c r="AS4492" s="124"/>
      <c r="AT4492" s="134"/>
      <c r="AU4492" s="141"/>
    </row>
    <row r="4493" spans="31:47" ht="12">
      <c r="AE4493" s="131"/>
      <c r="AF4493" s="132"/>
      <c r="AG4493" s="133"/>
      <c r="AH4493" s="133"/>
      <c r="AI4493" s="133"/>
      <c r="AJ4493" s="133"/>
      <c r="AK4493" s="133"/>
      <c r="AL4493" s="133"/>
      <c r="AM4493" s="133"/>
      <c r="AN4493" s="133"/>
      <c r="AO4493" s="133"/>
      <c r="AP4493" s="133"/>
      <c r="AQ4493" s="133"/>
      <c r="AR4493" s="133"/>
      <c r="AS4493" s="124"/>
      <c r="AT4493" s="134"/>
      <c r="AU4493" s="141"/>
    </row>
    <row r="4494" spans="31:47" ht="12">
      <c r="AE4494" s="131"/>
      <c r="AF4494" s="132"/>
      <c r="AG4494" s="133"/>
      <c r="AH4494" s="133"/>
      <c r="AI4494" s="133"/>
      <c r="AJ4494" s="133"/>
      <c r="AK4494" s="133"/>
      <c r="AL4494" s="133"/>
      <c r="AM4494" s="133"/>
      <c r="AN4494" s="133"/>
      <c r="AO4494" s="133"/>
      <c r="AP4494" s="133"/>
      <c r="AQ4494" s="133"/>
      <c r="AR4494" s="133"/>
      <c r="AS4494" s="124"/>
      <c r="AT4494" s="134"/>
      <c r="AU4494" s="141"/>
    </row>
    <row r="4495" spans="31:47" ht="12">
      <c r="AE4495" s="131"/>
      <c r="AF4495" s="132"/>
      <c r="AG4495" s="133"/>
      <c r="AH4495" s="133"/>
      <c r="AI4495" s="133"/>
      <c r="AJ4495" s="133"/>
      <c r="AK4495" s="133"/>
      <c r="AL4495" s="133"/>
      <c r="AM4495" s="133"/>
      <c r="AN4495" s="133"/>
      <c r="AO4495" s="133"/>
      <c r="AP4495" s="133"/>
      <c r="AQ4495" s="133"/>
      <c r="AR4495" s="133"/>
      <c r="AS4495" s="124"/>
      <c r="AT4495" s="134"/>
      <c r="AU4495" s="141"/>
    </row>
    <row r="4496" spans="31:47" ht="12">
      <c r="AE4496" s="131"/>
      <c r="AF4496" s="132"/>
      <c r="AG4496" s="133"/>
      <c r="AH4496" s="133"/>
      <c r="AI4496" s="133"/>
      <c r="AJ4496" s="133"/>
      <c r="AK4496" s="133"/>
      <c r="AL4496" s="133"/>
      <c r="AM4496" s="133"/>
      <c r="AN4496" s="133"/>
      <c r="AO4496" s="133"/>
      <c r="AP4496" s="133"/>
      <c r="AQ4496" s="133"/>
      <c r="AR4496" s="133"/>
      <c r="AS4496" s="124"/>
      <c r="AT4496" s="134"/>
      <c r="AU4496" s="141"/>
    </row>
    <row r="4497" spans="31:47" ht="12">
      <c r="AE4497" s="131"/>
      <c r="AF4497" s="132"/>
      <c r="AG4497" s="133"/>
      <c r="AH4497" s="133"/>
      <c r="AI4497" s="133"/>
      <c r="AJ4497" s="133"/>
      <c r="AK4497" s="133"/>
      <c r="AL4497" s="133"/>
      <c r="AM4497" s="133"/>
      <c r="AN4497" s="133"/>
      <c r="AO4497" s="133"/>
      <c r="AP4497" s="133"/>
      <c r="AQ4497" s="133"/>
      <c r="AR4497" s="133"/>
      <c r="AS4497" s="124"/>
      <c r="AT4497" s="134"/>
      <c r="AU4497" s="141"/>
    </row>
    <row r="4498" spans="31:47" ht="12">
      <c r="AE4498" s="131"/>
      <c r="AF4498" s="132"/>
      <c r="AG4498" s="133"/>
      <c r="AH4498" s="133"/>
      <c r="AI4498" s="133"/>
      <c r="AJ4498" s="133"/>
      <c r="AK4498" s="133"/>
      <c r="AL4498" s="133"/>
      <c r="AM4498" s="133"/>
      <c r="AN4498" s="133"/>
      <c r="AO4498" s="133"/>
      <c r="AP4498" s="133"/>
      <c r="AQ4498" s="133"/>
      <c r="AR4498" s="133"/>
      <c r="AS4498" s="124"/>
      <c r="AT4498" s="134"/>
      <c r="AU4498" s="141"/>
    </row>
    <row r="4499" spans="31:47" ht="12">
      <c r="AE4499" s="131"/>
      <c r="AF4499" s="132"/>
      <c r="AG4499" s="133"/>
      <c r="AH4499" s="133"/>
      <c r="AI4499" s="133"/>
      <c r="AJ4499" s="133"/>
      <c r="AK4499" s="133"/>
      <c r="AL4499" s="133"/>
      <c r="AM4499" s="133"/>
      <c r="AN4499" s="133"/>
      <c r="AO4499" s="133"/>
      <c r="AP4499" s="133"/>
      <c r="AQ4499" s="133"/>
      <c r="AR4499" s="133"/>
      <c r="AS4499" s="124"/>
      <c r="AT4499" s="134"/>
      <c r="AU4499" s="141"/>
    </row>
    <row r="4500" spans="31:47" ht="12">
      <c r="AE4500" s="131"/>
      <c r="AF4500" s="132"/>
      <c r="AG4500" s="133"/>
      <c r="AH4500" s="133"/>
      <c r="AI4500" s="133"/>
      <c r="AJ4500" s="133"/>
      <c r="AK4500" s="133"/>
      <c r="AL4500" s="133"/>
      <c r="AM4500" s="133"/>
      <c r="AN4500" s="133"/>
      <c r="AO4500" s="133"/>
      <c r="AP4500" s="133"/>
      <c r="AQ4500" s="133"/>
      <c r="AR4500" s="133"/>
      <c r="AS4500" s="124"/>
      <c r="AT4500" s="134"/>
      <c r="AU4500" s="141"/>
    </row>
    <row r="4501" spans="31:47" ht="12">
      <c r="AE4501" s="131"/>
      <c r="AF4501" s="132"/>
      <c r="AG4501" s="133"/>
      <c r="AH4501" s="133"/>
      <c r="AI4501" s="133"/>
      <c r="AJ4501" s="133"/>
      <c r="AK4501" s="133"/>
      <c r="AL4501" s="133"/>
      <c r="AM4501" s="133"/>
      <c r="AN4501" s="133"/>
      <c r="AO4501" s="133"/>
      <c r="AP4501" s="133"/>
      <c r="AQ4501" s="133"/>
      <c r="AR4501" s="133"/>
      <c r="AS4501" s="124"/>
      <c r="AT4501" s="134"/>
      <c r="AU4501" s="141"/>
    </row>
    <row r="4502" spans="31:47" ht="12">
      <c r="AE4502" s="131"/>
      <c r="AF4502" s="132"/>
      <c r="AG4502" s="133"/>
      <c r="AH4502" s="133"/>
      <c r="AI4502" s="133"/>
      <c r="AJ4502" s="133"/>
      <c r="AK4502" s="133"/>
      <c r="AL4502" s="133"/>
      <c r="AM4502" s="133"/>
      <c r="AN4502" s="133"/>
      <c r="AO4502" s="133"/>
      <c r="AP4502" s="133"/>
      <c r="AQ4502" s="133"/>
      <c r="AR4502" s="133"/>
      <c r="AS4502" s="124"/>
      <c r="AT4502" s="134"/>
      <c r="AU4502" s="141"/>
    </row>
    <row r="4503" spans="31:47" ht="12">
      <c r="AE4503" s="131"/>
      <c r="AF4503" s="132"/>
      <c r="AG4503" s="133"/>
      <c r="AH4503" s="133"/>
      <c r="AI4503" s="133"/>
      <c r="AJ4503" s="133"/>
      <c r="AK4503" s="133"/>
      <c r="AL4503" s="133"/>
      <c r="AM4503" s="133"/>
      <c r="AN4503" s="133"/>
      <c r="AO4503" s="133"/>
      <c r="AP4503" s="133"/>
      <c r="AQ4503" s="133"/>
      <c r="AR4503" s="133"/>
      <c r="AS4503" s="124"/>
      <c r="AT4503" s="134"/>
      <c r="AU4503" s="141"/>
    </row>
    <row r="4504" spans="31:47" ht="12">
      <c r="AE4504" s="131"/>
      <c r="AF4504" s="132"/>
      <c r="AG4504" s="133"/>
      <c r="AH4504" s="133"/>
      <c r="AI4504" s="133"/>
      <c r="AJ4504" s="133"/>
      <c r="AK4504" s="133"/>
      <c r="AL4504" s="133"/>
      <c r="AM4504" s="133"/>
      <c r="AN4504" s="133"/>
      <c r="AO4504" s="133"/>
      <c r="AP4504" s="133"/>
      <c r="AQ4504" s="133"/>
      <c r="AR4504" s="133"/>
      <c r="AS4504" s="124"/>
      <c r="AT4504" s="134"/>
      <c r="AU4504" s="141"/>
    </row>
    <row r="4505" spans="31:47" ht="12">
      <c r="AE4505" s="131"/>
      <c r="AF4505" s="132"/>
      <c r="AG4505" s="133"/>
      <c r="AH4505" s="133"/>
      <c r="AI4505" s="133"/>
      <c r="AJ4505" s="133"/>
      <c r="AK4505" s="133"/>
      <c r="AL4505" s="133"/>
      <c r="AM4505" s="133"/>
      <c r="AN4505" s="133"/>
      <c r="AO4505" s="133"/>
      <c r="AP4505" s="133"/>
      <c r="AQ4505" s="133"/>
      <c r="AR4505" s="133"/>
      <c r="AS4505" s="124"/>
      <c r="AT4505" s="134"/>
      <c r="AU4505" s="141"/>
    </row>
    <row r="4506" spans="31:47" ht="12">
      <c r="AE4506" s="131"/>
      <c r="AF4506" s="132"/>
      <c r="AG4506" s="133"/>
      <c r="AH4506" s="133"/>
      <c r="AI4506" s="133"/>
      <c r="AJ4506" s="133"/>
      <c r="AK4506" s="133"/>
      <c r="AL4506" s="133"/>
      <c r="AM4506" s="133"/>
      <c r="AN4506" s="133"/>
      <c r="AO4506" s="133"/>
      <c r="AP4506" s="133"/>
      <c r="AQ4506" s="133"/>
      <c r="AR4506" s="133"/>
      <c r="AS4506" s="124"/>
      <c r="AT4506" s="134"/>
      <c r="AU4506" s="141"/>
    </row>
    <row r="4507" spans="31:47" ht="12">
      <c r="AE4507" s="131"/>
      <c r="AF4507" s="132"/>
      <c r="AG4507" s="133"/>
      <c r="AH4507" s="133"/>
      <c r="AI4507" s="133"/>
      <c r="AJ4507" s="133"/>
      <c r="AK4507" s="133"/>
      <c r="AL4507" s="133"/>
      <c r="AM4507" s="133"/>
      <c r="AN4507" s="133"/>
      <c r="AO4507" s="133"/>
      <c r="AP4507" s="133"/>
      <c r="AQ4507" s="133"/>
      <c r="AR4507" s="133"/>
      <c r="AS4507" s="124"/>
      <c r="AT4507" s="134"/>
      <c r="AU4507" s="141"/>
    </row>
    <row r="4508" spans="31:47" ht="12">
      <c r="AE4508" s="131"/>
      <c r="AF4508" s="132"/>
      <c r="AG4508" s="133"/>
      <c r="AH4508" s="133"/>
      <c r="AI4508" s="133"/>
      <c r="AJ4508" s="133"/>
      <c r="AK4508" s="133"/>
      <c r="AL4508" s="133"/>
      <c r="AM4508" s="133"/>
      <c r="AN4508" s="133"/>
      <c r="AO4508" s="133"/>
      <c r="AP4508" s="133"/>
      <c r="AQ4508" s="133"/>
      <c r="AR4508" s="133"/>
      <c r="AS4508" s="124"/>
      <c r="AT4508" s="134"/>
      <c r="AU4508" s="141"/>
    </row>
    <row r="4509" spans="31:47" ht="12">
      <c r="AE4509" s="131"/>
      <c r="AF4509" s="132"/>
      <c r="AG4509" s="133"/>
      <c r="AH4509" s="133"/>
      <c r="AI4509" s="133"/>
      <c r="AJ4509" s="133"/>
      <c r="AK4509" s="133"/>
      <c r="AL4509" s="133"/>
      <c r="AM4509" s="133"/>
      <c r="AN4509" s="133"/>
      <c r="AO4509" s="133"/>
      <c r="AP4509" s="133"/>
      <c r="AQ4509" s="133"/>
      <c r="AR4509" s="133"/>
      <c r="AS4509" s="124"/>
      <c r="AT4509" s="134"/>
      <c r="AU4509" s="141"/>
    </row>
    <row r="4510" spans="31:47" ht="12">
      <c r="AE4510" s="131"/>
      <c r="AF4510" s="132"/>
      <c r="AG4510" s="133"/>
      <c r="AH4510" s="133"/>
      <c r="AI4510" s="133"/>
      <c r="AJ4510" s="133"/>
      <c r="AK4510" s="133"/>
      <c r="AL4510" s="133"/>
      <c r="AM4510" s="133"/>
      <c r="AN4510" s="133"/>
      <c r="AO4510" s="133"/>
      <c r="AP4510" s="133"/>
      <c r="AQ4510" s="133"/>
      <c r="AR4510" s="133"/>
      <c r="AS4510" s="124"/>
      <c r="AT4510" s="134"/>
      <c r="AU4510" s="141"/>
    </row>
    <row r="4511" spans="31:47" ht="12">
      <c r="AE4511" s="131"/>
      <c r="AF4511" s="132"/>
      <c r="AG4511" s="133"/>
      <c r="AH4511" s="133"/>
      <c r="AI4511" s="133"/>
      <c r="AJ4511" s="133"/>
      <c r="AK4511" s="133"/>
      <c r="AL4511" s="133"/>
      <c r="AM4511" s="133"/>
      <c r="AN4511" s="133"/>
      <c r="AO4511" s="133"/>
      <c r="AP4511" s="133"/>
      <c r="AQ4511" s="133"/>
      <c r="AR4511" s="133"/>
      <c r="AS4511" s="124"/>
      <c r="AT4511" s="134"/>
      <c r="AU4511" s="141"/>
    </row>
    <row r="4512" spans="31:47" ht="12">
      <c r="AE4512" s="131"/>
      <c r="AF4512" s="132"/>
      <c r="AG4512" s="133"/>
      <c r="AH4512" s="133"/>
      <c r="AI4512" s="133"/>
      <c r="AJ4512" s="133"/>
      <c r="AK4512" s="133"/>
      <c r="AL4512" s="133"/>
      <c r="AM4512" s="133"/>
      <c r="AN4512" s="133"/>
      <c r="AO4512" s="133"/>
      <c r="AP4512" s="133"/>
      <c r="AQ4512" s="133"/>
      <c r="AR4512" s="133"/>
      <c r="AS4512" s="124"/>
      <c r="AT4512" s="134"/>
      <c r="AU4512" s="141"/>
    </row>
    <row r="4513" spans="31:47" ht="12">
      <c r="AE4513" s="131"/>
      <c r="AF4513" s="132"/>
      <c r="AG4513" s="133"/>
      <c r="AH4513" s="133"/>
      <c r="AI4513" s="133"/>
      <c r="AJ4513" s="133"/>
      <c r="AK4513" s="133"/>
      <c r="AL4513" s="133"/>
      <c r="AM4513" s="133"/>
      <c r="AN4513" s="133"/>
      <c r="AO4513" s="133"/>
      <c r="AP4513" s="133"/>
      <c r="AQ4513" s="133"/>
      <c r="AR4513" s="133"/>
      <c r="AS4513" s="124"/>
      <c r="AT4513" s="134"/>
      <c r="AU4513" s="141"/>
    </row>
    <row r="4514" spans="31:47" ht="12">
      <c r="AE4514" s="131"/>
      <c r="AF4514" s="132"/>
      <c r="AG4514" s="133"/>
      <c r="AH4514" s="133"/>
      <c r="AI4514" s="133"/>
      <c r="AJ4514" s="133"/>
      <c r="AK4514" s="133"/>
      <c r="AL4514" s="133"/>
      <c r="AM4514" s="133"/>
      <c r="AN4514" s="133"/>
      <c r="AO4514" s="133"/>
      <c r="AP4514" s="133"/>
      <c r="AQ4514" s="133"/>
      <c r="AR4514" s="133"/>
      <c r="AS4514" s="124"/>
      <c r="AT4514" s="134"/>
      <c r="AU4514" s="141"/>
    </row>
    <row r="4515" spans="31:47" ht="12">
      <c r="AE4515" s="131"/>
      <c r="AF4515" s="132"/>
      <c r="AG4515" s="133"/>
      <c r="AH4515" s="133"/>
      <c r="AI4515" s="133"/>
      <c r="AJ4515" s="133"/>
      <c r="AK4515" s="133"/>
      <c r="AL4515" s="133"/>
      <c r="AM4515" s="133"/>
      <c r="AN4515" s="133"/>
      <c r="AO4515" s="133"/>
      <c r="AP4515" s="133"/>
      <c r="AQ4515" s="133"/>
      <c r="AR4515" s="133"/>
      <c r="AS4515" s="124"/>
      <c r="AT4515" s="134"/>
      <c r="AU4515" s="141"/>
    </row>
    <row r="4516" spans="31:47" ht="12">
      <c r="AE4516" s="131"/>
      <c r="AF4516" s="132"/>
      <c r="AG4516" s="133"/>
      <c r="AH4516" s="133"/>
      <c r="AI4516" s="133"/>
      <c r="AJ4516" s="133"/>
      <c r="AK4516" s="133"/>
      <c r="AL4516" s="133"/>
      <c r="AM4516" s="133"/>
      <c r="AN4516" s="133"/>
      <c r="AO4516" s="133"/>
      <c r="AP4516" s="133"/>
      <c r="AQ4516" s="133"/>
      <c r="AR4516" s="133"/>
      <c r="AS4516" s="124"/>
      <c r="AT4516" s="134"/>
      <c r="AU4516" s="141"/>
    </row>
    <row r="4517" spans="31:47" ht="12">
      <c r="AE4517" s="131"/>
      <c r="AF4517" s="132"/>
      <c r="AG4517" s="133"/>
      <c r="AH4517" s="133"/>
      <c r="AI4517" s="133"/>
      <c r="AJ4517" s="133"/>
      <c r="AK4517" s="133"/>
      <c r="AL4517" s="133"/>
      <c r="AM4517" s="133"/>
      <c r="AN4517" s="133"/>
      <c r="AO4517" s="133"/>
      <c r="AP4517" s="133"/>
      <c r="AQ4517" s="133"/>
      <c r="AR4517" s="133"/>
      <c r="AS4517" s="124"/>
      <c r="AT4517" s="134"/>
      <c r="AU4517" s="141"/>
    </row>
    <row r="4518" spans="31:47" ht="12">
      <c r="AE4518" s="131"/>
      <c r="AF4518" s="132"/>
      <c r="AG4518" s="133"/>
      <c r="AH4518" s="133"/>
      <c r="AI4518" s="133"/>
      <c r="AJ4518" s="133"/>
      <c r="AK4518" s="133"/>
      <c r="AL4518" s="133"/>
      <c r="AM4518" s="133"/>
      <c r="AN4518" s="133"/>
      <c r="AO4518" s="133"/>
      <c r="AP4518" s="133"/>
      <c r="AQ4518" s="133"/>
      <c r="AR4518" s="133"/>
      <c r="AS4518" s="124"/>
      <c r="AT4518" s="134"/>
      <c r="AU4518" s="141"/>
    </row>
    <row r="4519" spans="31:47" ht="12">
      <c r="AE4519" s="131"/>
      <c r="AF4519" s="132"/>
      <c r="AG4519" s="133"/>
      <c r="AH4519" s="133"/>
      <c r="AI4519" s="133"/>
      <c r="AJ4519" s="133"/>
      <c r="AK4519" s="133"/>
      <c r="AL4519" s="133"/>
      <c r="AM4519" s="133"/>
      <c r="AN4519" s="133"/>
      <c r="AO4519" s="133"/>
      <c r="AP4519" s="133"/>
      <c r="AQ4519" s="133"/>
      <c r="AR4519" s="133"/>
      <c r="AS4519" s="124"/>
      <c r="AT4519" s="134"/>
      <c r="AU4519" s="141"/>
    </row>
    <row r="4520" spans="31:47" ht="12">
      <c r="AE4520" s="131"/>
      <c r="AF4520" s="132"/>
      <c r="AG4520" s="133"/>
      <c r="AH4520" s="133"/>
      <c r="AI4520" s="133"/>
      <c r="AJ4520" s="133"/>
      <c r="AK4520" s="133"/>
      <c r="AL4520" s="133"/>
      <c r="AM4520" s="133"/>
      <c r="AN4520" s="133"/>
      <c r="AO4520" s="133"/>
      <c r="AP4520" s="133"/>
      <c r="AQ4520" s="133"/>
      <c r="AR4520" s="133"/>
      <c r="AS4520" s="124"/>
      <c r="AT4520" s="134"/>
      <c r="AU4520" s="141"/>
    </row>
    <row r="4521" spans="31:47" ht="12">
      <c r="AE4521" s="131"/>
      <c r="AF4521" s="132"/>
      <c r="AG4521" s="133"/>
      <c r="AH4521" s="133"/>
      <c r="AI4521" s="133"/>
      <c r="AJ4521" s="133"/>
      <c r="AK4521" s="133"/>
      <c r="AL4521" s="133"/>
      <c r="AM4521" s="133"/>
      <c r="AN4521" s="133"/>
      <c r="AO4521" s="133"/>
      <c r="AP4521" s="133"/>
      <c r="AQ4521" s="133"/>
      <c r="AR4521" s="133"/>
      <c r="AS4521" s="124"/>
      <c r="AT4521" s="134"/>
      <c r="AU4521" s="141"/>
    </row>
    <row r="4522" spans="31:47" ht="12">
      <c r="AE4522" s="131"/>
      <c r="AF4522" s="132"/>
      <c r="AG4522" s="133"/>
      <c r="AH4522" s="133"/>
      <c r="AI4522" s="133"/>
      <c r="AJ4522" s="133"/>
      <c r="AK4522" s="133"/>
      <c r="AL4522" s="133"/>
      <c r="AM4522" s="133"/>
      <c r="AN4522" s="133"/>
      <c r="AO4522" s="133"/>
      <c r="AP4522" s="133"/>
      <c r="AQ4522" s="133"/>
      <c r="AR4522" s="133"/>
      <c r="AS4522" s="124"/>
      <c r="AT4522" s="134"/>
      <c r="AU4522" s="141"/>
    </row>
    <row r="4523" spans="31:47" ht="12">
      <c r="AE4523" s="131"/>
      <c r="AF4523" s="132"/>
      <c r="AG4523" s="133"/>
      <c r="AH4523" s="133"/>
      <c r="AI4523" s="133"/>
      <c r="AJ4523" s="133"/>
      <c r="AK4523" s="133"/>
      <c r="AL4523" s="133"/>
      <c r="AM4523" s="133"/>
      <c r="AN4523" s="133"/>
      <c r="AO4523" s="133"/>
      <c r="AP4523" s="133"/>
      <c r="AQ4523" s="133"/>
      <c r="AR4523" s="133"/>
      <c r="AS4523" s="124"/>
      <c r="AT4523" s="134"/>
      <c r="AU4523" s="141"/>
    </row>
    <row r="4524" spans="31:47" ht="12">
      <c r="AE4524" s="131"/>
      <c r="AF4524" s="132"/>
      <c r="AG4524" s="133"/>
      <c r="AH4524" s="133"/>
      <c r="AI4524" s="133"/>
      <c r="AJ4524" s="133"/>
      <c r="AK4524" s="133"/>
      <c r="AL4524" s="133"/>
      <c r="AM4524" s="133"/>
      <c r="AN4524" s="133"/>
      <c r="AO4524" s="133"/>
      <c r="AP4524" s="133"/>
      <c r="AQ4524" s="133"/>
      <c r="AR4524" s="133"/>
      <c r="AS4524" s="124"/>
      <c r="AT4524" s="134"/>
      <c r="AU4524" s="141"/>
    </row>
    <row r="4525" spans="31:47" ht="12">
      <c r="AE4525" s="131"/>
      <c r="AF4525" s="132"/>
      <c r="AG4525" s="133"/>
      <c r="AH4525" s="133"/>
      <c r="AI4525" s="133"/>
      <c r="AJ4525" s="133"/>
      <c r="AK4525" s="133"/>
      <c r="AL4525" s="133"/>
      <c r="AM4525" s="133"/>
      <c r="AN4525" s="133"/>
      <c r="AO4525" s="133"/>
      <c r="AP4525" s="133"/>
      <c r="AQ4525" s="133"/>
      <c r="AR4525" s="133"/>
      <c r="AS4525" s="124"/>
      <c r="AT4525" s="134"/>
      <c r="AU4525" s="141"/>
    </row>
    <row r="4526" spans="31:47" ht="12">
      <c r="AE4526" s="131"/>
      <c r="AF4526" s="132"/>
      <c r="AG4526" s="133"/>
      <c r="AH4526" s="133"/>
      <c r="AI4526" s="133"/>
      <c r="AJ4526" s="133"/>
      <c r="AK4526" s="133"/>
      <c r="AL4526" s="133"/>
      <c r="AM4526" s="133"/>
      <c r="AN4526" s="133"/>
      <c r="AO4526" s="133"/>
      <c r="AP4526" s="133"/>
      <c r="AQ4526" s="133"/>
      <c r="AR4526" s="133"/>
      <c r="AS4526" s="124"/>
      <c r="AT4526" s="134"/>
      <c r="AU4526" s="141"/>
    </row>
    <row r="4527" spans="31:47" ht="12">
      <c r="AE4527" s="131"/>
      <c r="AF4527" s="132"/>
      <c r="AG4527" s="133"/>
      <c r="AH4527" s="133"/>
      <c r="AI4527" s="133"/>
      <c r="AJ4527" s="133"/>
      <c r="AK4527" s="133"/>
      <c r="AL4527" s="133"/>
      <c r="AM4527" s="133"/>
      <c r="AN4527" s="133"/>
      <c r="AO4527" s="133"/>
      <c r="AP4527" s="133"/>
      <c r="AQ4527" s="133"/>
      <c r="AR4527" s="133"/>
      <c r="AS4527" s="124"/>
      <c r="AT4527" s="134"/>
      <c r="AU4527" s="141"/>
    </row>
    <row r="4528" spans="31:47" ht="12">
      <c r="AE4528" s="131"/>
      <c r="AF4528" s="132"/>
      <c r="AG4528" s="133"/>
      <c r="AH4528" s="133"/>
      <c r="AI4528" s="133"/>
      <c r="AJ4528" s="133"/>
      <c r="AK4528" s="133"/>
      <c r="AL4528" s="133"/>
      <c r="AM4528" s="133"/>
      <c r="AN4528" s="133"/>
      <c r="AO4528" s="133"/>
      <c r="AP4528" s="133"/>
      <c r="AQ4528" s="133"/>
      <c r="AR4528" s="133"/>
      <c r="AS4528" s="124"/>
      <c r="AT4528" s="134"/>
      <c r="AU4528" s="141"/>
    </row>
    <row r="4529" spans="31:47" ht="12">
      <c r="AE4529" s="131"/>
      <c r="AF4529" s="132"/>
      <c r="AG4529" s="133"/>
      <c r="AH4529" s="133"/>
      <c r="AI4529" s="133"/>
      <c r="AJ4529" s="133"/>
      <c r="AK4529" s="133"/>
      <c r="AL4529" s="133"/>
      <c r="AM4529" s="133"/>
      <c r="AN4529" s="133"/>
      <c r="AO4529" s="133"/>
      <c r="AP4529" s="133"/>
      <c r="AQ4529" s="133"/>
      <c r="AR4529" s="133"/>
      <c r="AS4529" s="124"/>
      <c r="AT4529" s="134"/>
      <c r="AU4529" s="141"/>
    </row>
    <row r="4530" spans="31:47" ht="12">
      <c r="AE4530" s="131"/>
      <c r="AF4530" s="132"/>
      <c r="AG4530" s="133"/>
      <c r="AH4530" s="133"/>
      <c r="AI4530" s="133"/>
      <c r="AJ4530" s="133"/>
      <c r="AK4530" s="133"/>
      <c r="AL4530" s="133"/>
      <c r="AM4530" s="133"/>
      <c r="AN4530" s="133"/>
      <c r="AO4530" s="133"/>
      <c r="AP4530" s="133"/>
      <c r="AQ4530" s="133"/>
      <c r="AR4530" s="133"/>
      <c r="AS4530" s="124"/>
      <c r="AT4530" s="134"/>
      <c r="AU4530" s="141"/>
    </row>
    <row r="4531" spans="31:47" ht="12">
      <c r="AE4531" s="131"/>
      <c r="AF4531" s="132"/>
      <c r="AG4531" s="133"/>
      <c r="AH4531" s="133"/>
      <c r="AI4531" s="133"/>
      <c r="AJ4531" s="133"/>
      <c r="AK4531" s="133"/>
      <c r="AL4531" s="133"/>
      <c r="AM4531" s="133"/>
      <c r="AN4531" s="133"/>
      <c r="AO4531" s="133"/>
      <c r="AP4531" s="133"/>
      <c r="AQ4531" s="133"/>
      <c r="AR4531" s="133"/>
      <c r="AS4531" s="124"/>
      <c r="AT4531" s="134"/>
      <c r="AU4531" s="141"/>
    </row>
    <row r="4532" spans="31:47" ht="12">
      <c r="AE4532" s="131"/>
      <c r="AF4532" s="132"/>
      <c r="AG4532" s="133"/>
      <c r="AH4532" s="133"/>
      <c r="AI4532" s="133"/>
      <c r="AJ4532" s="133"/>
      <c r="AK4532" s="133"/>
      <c r="AL4532" s="133"/>
      <c r="AM4532" s="133"/>
      <c r="AN4532" s="133"/>
      <c r="AO4532" s="133"/>
      <c r="AP4532" s="133"/>
      <c r="AQ4532" s="133"/>
      <c r="AR4532" s="133"/>
      <c r="AS4532" s="124"/>
      <c r="AT4532" s="134"/>
      <c r="AU4532" s="141"/>
    </row>
    <row r="4533" spans="31:47" ht="12">
      <c r="AE4533" s="131"/>
      <c r="AF4533" s="132"/>
      <c r="AG4533" s="133"/>
      <c r="AH4533" s="133"/>
      <c r="AI4533" s="133"/>
      <c r="AJ4533" s="133"/>
      <c r="AK4533" s="133"/>
      <c r="AL4533" s="133"/>
      <c r="AM4533" s="133"/>
      <c r="AN4533" s="133"/>
      <c r="AO4533" s="133"/>
      <c r="AP4533" s="133"/>
      <c r="AQ4533" s="133"/>
      <c r="AR4533" s="133"/>
      <c r="AS4533" s="124"/>
      <c r="AT4533" s="134"/>
      <c r="AU4533" s="141"/>
    </row>
    <row r="4534" spans="31:47" ht="12">
      <c r="AE4534" s="131"/>
      <c r="AF4534" s="132"/>
      <c r="AG4534" s="133"/>
      <c r="AH4534" s="133"/>
      <c r="AI4534" s="133"/>
      <c r="AJ4534" s="133"/>
      <c r="AK4534" s="133"/>
      <c r="AL4534" s="133"/>
      <c r="AM4534" s="133"/>
      <c r="AN4534" s="133"/>
      <c r="AO4534" s="133"/>
      <c r="AP4534" s="133"/>
      <c r="AQ4534" s="133"/>
      <c r="AR4534" s="133"/>
      <c r="AS4534" s="124"/>
      <c r="AT4534" s="134"/>
      <c r="AU4534" s="141"/>
    </row>
    <row r="4535" spans="31:47" ht="12">
      <c r="AE4535" s="131"/>
      <c r="AF4535" s="132"/>
      <c r="AG4535" s="133"/>
      <c r="AH4535" s="133"/>
      <c r="AI4535" s="133"/>
      <c r="AJ4535" s="133"/>
      <c r="AK4535" s="133"/>
      <c r="AL4535" s="133"/>
      <c r="AM4535" s="133"/>
      <c r="AN4535" s="133"/>
      <c r="AO4535" s="133"/>
      <c r="AP4535" s="133"/>
      <c r="AQ4535" s="133"/>
      <c r="AR4535" s="133"/>
      <c r="AS4535" s="124"/>
      <c r="AT4535" s="134"/>
      <c r="AU4535" s="141"/>
    </row>
    <row r="4536" spans="31:47" ht="12">
      <c r="AE4536" s="131"/>
      <c r="AF4536" s="132"/>
      <c r="AG4536" s="133"/>
      <c r="AH4536" s="133"/>
      <c r="AI4536" s="133"/>
      <c r="AJ4536" s="133"/>
      <c r="AK4536" s="133"/>
      <c r="AL4536" s="133"/>
      <c r="AM4536" s="133"/>
      <c r="AN4536" s="133"/>
      <c r="AO4536" s="133"/>
      <c r="AP4536" s="133"/>
      <c r="AQ4536" s="133"/>
      <c r="AR4536" s="133"/>
      <c r="AS4536" s="124"/>
      <c r="AT4536" s="134"/>
      <c r="AU4536" s="141"/>
    </row>
    <row r="4537" spans="31:47" ht="12">
      <c r="AE4537" s="131"/>
      <c r="AF4537" s="132"/>
      <c r="AG4537" s="133"/>
      <c r="AH4537" s="133"/>
      <c r="AI4537" s="133"/>
      <c r="AJ4537" s="133"/>
      <c r="AK4537" s="133"/>
      <c r="AL4537" s="133"/>
      <c r="AM4537" s="133"/>
      <c r="AN4537" s="133"/>
      <c r="AO4537" s="133"/>
      <c r="AP4537" s="133"/>
      <c r="AQ4537" s="133"/>
      <c r="AR4537" s="133"/>
      <c r="AS4537" s="124"/>
      <c r="AT4537" s="134"/>
      <c r="AU4537" s="141"/>
    </row>
    <row r="4538" spans="31:47" ht="12">
      <c r="AE4538" s="131"/>
      <c r="AF4538" s="132"/>
      <c r="AG4538" s="133"/>
      <c r="AH4538" s="133"/>
      <c r="AI4538" s="133"/>
      <c r="AJ4538" s="133"/>
      <c r="AK4538" s="133"/>
      <c r="AL4538" s="133"/>
      <c r="AM4538" s="133"/>
      <c r="AN4538" s="133"/>
      <c r="AO4538" s="133"/>
      <c r="AP4538" s="133"/>
      <c r="AQ4538" s="133"/>
      <c r="AR4538" s="133"/>
      <c r="AS4538" s="124"/>
      <c r="AT4538" s="134"/>
      <c r="AU4538" s="141"/>
    </row>
    <row r="4539" spans="31:47" ht="12">
      <c r="AE4539" s="131"/>
      <c r="AF4539" s="132"/>
      <c r="AG4539" s="133"/>
      <c r="AH4539" s="133"/>
      <c r="AI4539" s="133"/>
      <c r="AJ4539" s="133"/>
      <c r="AK4539" s="133"/>
      <c r="AL4539" s="133"/>
      <c r="AM4539" s="133"/>
      <c r="AN4539" s="133"/>
      <c r="AO4539" s="133"/>
      <c r="AP4539" s="133"/>
      <c r="AQ4539" s="133"/>
      <c r="AR4539" s="133"/>
      <c r="AS4539" s="124"/>
      <c r="AT4539" s="134"/>
      <c r="AU4539" s="141"/>
    </row>
    <row r="4540" spans="31:47" ht="12">
      <c r="AE4540" s="131"/>
      <c r="AF4540" s="132"/>
      <c r="AG4540" s="133"/>
      <c r="AH4540" s="133"/>
      <c r="AI4540" s="133"/>
      <c r="AJ4540" s="133"/>
      <c r="AK4540" s="133"/>
      <c r="AL4540" s="133"/>
      <c r="AM4540" s="133"/>
      <c r="AN4540" s="133"/>
      <c r="AO4540" s="133"/>
      <c r="AP4540" s="133"/>
      <c r="AQ4540" s="133"/>
      <c r="AR4540" s="133"/>
      <c r="AS4540" s="124"/>
      <c r="AT4540" s="134"/>
      <c r="AU4540" s="141"/>
    </row>
    <row r="4541" spans="31:47" ht="12">
      <c r="AE4541" s="131"/>
      <c r="AF4541" s="132"/>
      <c r="AG4541" s="133"/>
      <c r="AH4541" s="133"/>
      <c r="AI4541" s="133"/>
      <c r="AJ4541" s="133"/>
      <c r="AK4541" s="133"/>
      <c r="AL4541" s="133"/>
      <c r="AM4541" s="133"/>
      <c r="AN4541" s="133"/>
      <c r="AO4541" s="133"/>
      <c r="AP4541" s="133"/>
      <c r="AQ4541" s="133"/>
      <c r="AR4541" s="133"/>
      <c r="AS4541" s="124"/>
      <c r="AT4541" s="134"/>
      <c r="AU4541" s="141"/>
    </row>
    <row r="4542" spans="31:47" ht="12">
      <c r="AE4542" s="131"/>
      <c r="AF4542" s="132"/>
      <c r="AG4542" s="133"/>
      <c r="AH4542" s="133"/>
      <c r="AI4542" s="133"/>
      <c r="AJ4542" s="133"/>
      <c r="AK4542" s="133"/>
      <c r="AL4542" s="133"/>
      <c r="AM4542" s="133"/>
      <c r="AN4542" s="133"/>
      <c r="AO4542" s="133"/>
      <c r="AP4542" s="133"/>
      <c r="AQ4542" s="133"/>
      <c r="AR4542" s="133"/>
      <c r="AS4542" s="124"/>
      <c r="AT4542" s="134"/>
      <c r="AU4542" s="141"/>
    </row>
    <row r="4543" spans="31:47" ht="12">
      <c r="AE4543" s="131"/>
      <c r="AF4543" s="132"/>
      <c r="AG4543" s="133"/>
      <c r="AH4543" s="133"/>
      <c r="AI4543" s="133"/>
      <c r="AJ4543" s="133"/>
      <c r="AK4543" s="133"/>
      <c r="AL4543" s="133"/>
      <c r="AM4543" s="133"/>
      <c r="AN4543" s="133"/>
      <c r="AO4543" s="133"/>
      <c r="AP4543" s="133"/>
      <c r="AQ4543" s="133"/>
      <c r="AR4543" s="133"/>
      <c r="AS4543" s="124"/>
      <c r="AT4543" s="134"/>
      <c r="AU4543" s="141"/>
    </row>
    <row r="4544" spans="31:47" ht="12">
      <c r="AE4544" s="131"/>
      <c r="AF4544" s="132"/>
      <c r="AG4544" s="133"/>
      <c r="AH4544" s="133"/>
      <c r="AI4544" s="133"/>
      <c r="AJ4544" s="133"/>
      <c r="AK4544" s="133"/>
      <c r="AL4544" s="133"/>
      <c r="AM4544" s="133"/>
      <c r="AN4544" s="133"/>
      <c r="AO4544" s="133"/>
      <c r="AP4544" s="133"/>
      <c r="AQ4544" s="133"/>
      <c r="AR4544" s="133"/>
      <c r="AS4544" s="124"/>
      <c r="AT4544" s="134"/>
      <c r="AU4544" s="141"/>
    </row>
    <row r="4545" spans="31:47" ht="12">
      <c r="AE4545" s="131"/>
      <c r="AF4545" s="132"/>
      <c r="AG4545" s="133"/>
      <c r="AH4545" s="133"/>
      <c r="AI4545" s="133"/>
      <c r="AJ4545" s="133"/>
      <c r="AK4545" s="133"/>
      <c r="AL4545" s="133"/>
      <c r="AM4545" s="133"/>
      <c r="AN4545" s="133"/>
      <c r="AO4545" s="133"/>
      <c r="AP4545" s="133"/>
      <c r="AQ4545" s="133"/>
      <c r="AR4545" s="133"/>
      <c r="AS4545" s="124"/>
      <c r="AT4545" s="134"/>
      <c r="AU4545" s="141"/>
    </row>
    <row r="4546" spans="31:47" ht="12">
      <c r="AE4546" s="131"/>
      <c r="AF4546" s="132"/>
      <c r="AG4546" s="133"/>
      <c r="AH4546" s="133"/>
      <c r="AI4546" s="133"/>
      <c r="AJ4546" s="133"/>
      <c r="AK4546" s="133"/>
      <c r="AL4546" s="133"/>
      <c r="AM4546" s="133"/>
      <c r="AN4546" s="133"/>
      <c r="AO4546" s="133"/>
      <c r="AP4546" s="133"/>
      <c r="AQ4546" s="133"/>
      <c r="AR4546" s="133"/>
      <c r="AS4546" s="124"/>
      <c r="AT4546" s="134"/>
      <c r="AU4546" s="141"/>
    </row>
    <row r="4547" spans="31:47" ht="12">
      <c r="AE4547" s="131"/>
      <c r="AF4547" s="132"/>
      <c r="AG4547" s="133"/>
      <c r="AH4547" s="133"/>
      <c r="AI4547" s="133"/>
      <c r="AJ4547" s="133"/>
      <c r="AK4547" s="133"/>
      <c r="AL4547" s="133"/>
      <c r="AM4547" s="133"/>
      <c r="AN4547" s="133"/>
      <c r="AO4547" s="133"/>
      <c r="AP4547" s="133"/>
      <c r="AQ4547" s="133"/>
      <c r="AR4547" s="133"/>
      <c r="AS4547" s="124"/>
      <c r="AT4547" s="134"/>
      <c r="AU4547" s="141"/>
    </row>
    <row r="4548" spans="31:47" ht="12">
      <c r="AE4548" s="131"/>
      <c r="AF4548" s="132"/>
      <c r="AG4548" s="133"/>
      <c r="AH4548" s="133"/>
      <c r="AI4548" s="133"/>
      <c r="AJ4548" s="133"/>
      <c r="AK4548" s="133"/>
      <c r="AL4548" s="133"/>
      <c r="AM4548" s="133"/>
      <c r="AN4548" s="133"/>
      <c r="AO4548" s="133"/>
      <c r="AP4548" s="133"/>
      <c r="AQ4548" s="133"/>
      <c r="AR4548" s="133"/>
      <c r="AS4548" s="124"/>
      <c r="AT4548" s="134"/>
      <c r="AU4548" s="141"/>
    </row>
    <row r="4549" spans="31:47" ht="12">
      <c r="AE4549" s="131"/>
      <c r="AF4549" s="132"/>
      <c r="AG4549" s="133"/>
      <c r="AH4549" s="133"/>
      <c r="AI4549" s="133"/>
      <c r="AJ4549" s="133"/>
      <c r="AK4549" s="133"/>
      <c r="AL4549" s="133"/>
      <c r="AM4549" s="133"/>
      <c r="AN4549" s="133"/>
      <c r="AO4549" s="133"/>
      <c r="AP4549" s="133"/>
      <c r="AQ4549" s="133"/>
      <c r="AR4549" s="133"/>
      <c r="AS4549" s="124"/>
      <c r="AT4549" s="134"/>
      <c r="AU4549" s="141"/>
    </row>
    <row r="4550" spans="31:47" ht="12">
      <c r="AE4550" s="131"/>
      <c r="AF4550" s="132"/>
      <c r="AG4550" s="133"/>
      <c r="AH4550" s="133"/>
      <c r="AI4550" s="133"/>
      <c r="AJ4550" s="133"/>
      <c r="AK4550" s="133"/>
      <c r="AL4550" s="133"/>
      <c r="AM4550" s="133"/>
      <c r="AN4550" s="133"/>
      <c r="AO4550" s="133"/>
      <c r="AP4550" s="133"/>
      <c r="AQ4550" s="133"/>
      <c r="AR4550" s="133"/>
      <c r="AS4550" s="124"/>
      <c r="AT4550" s="134"/>
      <c r="AU4550" s="141"/>
    </row>
    <row r="4551" spans="31:47" ht="12">
      <c r="AE4551" s="131"/>
      <c r="AF4551" s="132"/>
      <c r="AG4551" s="133"/>
      <c r="AH4551" s="133"/>
      <c r="AI4551" s="133"/>
      <c r="AJ4551" s="133"/>
      <c r="AK4551" s="133"/>
      <c r="AL4551" s="133"/>
      <c r="AM4551" s="133"/>
      <c r="AN4551" s="133"/>
      <c r="AO4551" s="133"/>
      <c r="AP4551" s="133"/>
      <c r="AQ4551" s="133"/>
      <c r="AR4551" s="133"/>
      <c r="AS4551" s="124"/>
      <c r="AT4551" s="134"/>
      <c r="AU4551" s="141"/>
    </row>
    <row r="4552" spans="31:47" ht="12">
      <c r="AE4552" s="131"/>
      <c r="AF4552" s="132"/>
      <c r="AG4552" s="133"/>
      <c r="AH4552" s="133"/>
      <c r="AI4552" s="133"/>
      <c r="AJ4552" s="133"/>
      <c r="AK4552" s="133"/>
      <c r="AL4552" s="133"/>
      <c r="AM4552" s="133"/>
      <c r="AN4552" s="133"/>
      <c r="AO4552" s="133"/>
      <c r="AP4552" s="133"/>
      <c r="AQ4552" s="133"/>
      <c r="AR4552" s="133"/>
      <c r="AS4552" s="124"/>
      <c r="AT4552" s="134"/>
      <c r="AU4552" s="141"/>
    </row>
    <row r="4553" spans="31:47" ht="12">
      <c r="AE4553" s="131"/>
      <c r="AF4553" s="132"/>
      <c r="AG4553" s="133"/>
      <c r="AH4553" s="133"/>
      <c r="AI4553" s="133"/>
      <c r="AJ4553" s="133"/>
      <c r="AK4553" s="133"/>
      <c r="AL4553" s="133"/>
      <c r="AM4553" s="133"/>
      <c r="AN4553" s="133"/>
      <c r="AO4553" s="133"/>
      <c r="AP4553" s="133"/>
      <c r="AQ4553" s="133"/>
      <c r="AR4553" s="133"/>
      <c r="AS4553" s="124"/>
      <c r="AT4553" s="134"/>
      <c r="AU4553" s="141"/>
    </row>
    <row r="4554" spans="31:47" ht="12">
      <c r="AE4554" s="131"/>
      <c r="AF4554" s="132"/>
      <c r="AG4554" s="133"/>
      <c r="AH4554" s="133"/>
      <c r="AI4554" s="133"/>
      <c r="AJ4554" s="133"/>
      <c r="AK4554" s="133"/>
      <c r="AL4554" s="133"/>
      <c r="AM4554" s="133"/>
      <c r="AN4554" s="133"/>
      <c r="AO4554" s="133"/>
      <c r="AP4554" s="133"/>
      <c r="AQ4554" s="133"/>
      <c r="AR4554" s="133"/>
      <c r="AS4554" s="124"/>
      <c r="AT4554" s="134"/>
      <c r="AU4554" s="141"/>
    </row>
    <row r="4555" spans="31:47" ht="12">
      <c r="AE4555" s="131"/>
      <c r="AF4555" s="132"/>
      <c r="AG4555" s="133"/>
      <c r="AH4555" s="133"/>
      <c r="AI4555" s="133"/>
      <c r="AJ4555" s="133"/>
      <c r="AK4555" s="133"/>
      <c r="AL4555" s="133"/>
      <c r="AM4555" s="133"/>
      <c r="AN4555" s="133"/>
      <c r="AO4555" s="133"/>
      <c r="AP4555" s="133"/>
      <c r="AQ4555" s="133"/>
      <c r="AR4555" s="133"/>
      <c r="AS4555" s="124"/>
      <c r="AT4555" s="134"/>
      <c r="AU4555" s="141"/>
    </row>
    <row r="4556" spans="31:47" ht="12">
      <c r="AE4556" s="131"/>
      <c r="AF4556" s="132"/>
      <c r="AG4556" s="133"/>
      <c r="AH4556" s="133"/>
      <c r="AI4556" s="133"/>
      <c r="AJ4556" s="133"/>
      <c r="AK4556" s="133"/>
      <c r="AL4556" s="133"/>
      <c r="AM4556" s="133"/>
      <c r="AN4556" s="133"/>
      <c r="AO4556" s="133"/>
      <c r="AP4556" s="133"/>
      <c r="AQ4556" s="133"/>
      <c r="AR4556" s="133"/>
      <c r="AS4556" s="124"/>
      <c r="AT4556" s="134"/>
      <c r="AU4556" s="141"/>
    </row>
    <row r="4557" spans="31:47" ht="12">
      <c r="AE4557" s="131"/>
      <c r="AF4557" s="132"/>
      <c r="AG4557" s="133"/>
      <c r="AH4557" s="133"/>
      <c r="AI4557" s="133"/>
      <c r="AJ4557" s="133"/>
      <c r="AK4557" s="133"/>
      <c r="AL4557" s="133"/>
      <c r="AM4557" s="133"/>
      <c r="AN4557" s="133"/>
      <c r="AO4557" s="133"/>
      <c r="AP4557" s="133"/>
      <c r="AQ4557" s="133"/>
      <c r="AR4557" s="133"/>
      <c r="AS4557" s="124"/>
      <c r="AT4557" s="134"/>
      <c r="AU4557" s="141"/>
    </row>
    <row r="4558" spans="31:47" ht="12">
      <c r="AE4558" s="131"/>
      <c r="AF4558" s="132"/>
      <c r="AG4558" s="133"/>
      <c r="AH4558" s="133"/>
      <c r="AI4558" s="133"/>
      <c r="AJ4558" s="133"/>
      <c r="AK4558" s="133"/>
      <c r="AL4558" s="133"/>
      <c r="AM4558" s="133"/>
      <c r="AN4558" s="133"/>
      <c r="AO4558" s="133"/>
      <c r="AP4558" s="133"/>
      <c r="AQ4558" s="133"/>
      <c r="AR4558" s="133"/>
      <c r="AS4558" s="124"/>
      <c r="AT4558" s="134"/>
      <c r="AU4558" s="141"/>
    </row>
    <row r="4559" spans="31:47" ht="12">
      <c r="AE4559" s="131"/>
      <c r="AF4559" s="132"/>
      <c r="AG4559" s="133"/>
      <c r="AH4559" s="133"/>
      <c r="AI4559" s="133"/>
      <c r="AJ4559" s="133"/>
      <c r="AK4559" s="133"/>
      <c r="AL4559" s="133"/>
      <c r="AM4559" s="133"/>
      <c r="AN4559" s="133"/>
      <c r="AO4559" s="133"/>
      <c r="AP4559" s="133"/>
      <c r="AQ4559" s="133"/>
      <c r="AR4559" s="133"/>
      <c r="AS4559" s="124"/>
      <c r="AT4559" s="134"/>
      <c r="AU4559" s="141"/>
    </row>
    <row r="4560" spans="31:47" ht="12">
      <c r="AE4560" s="131"/>
      <c r="AF4560" s="132"/>
      <c r="AG4560" s="133"/>
      <c r="AH4560" s="133"/>
      <c r="AI4560" s="133"/>
      <c r="AJ4560" s="133"/>
      <c r="AK4560" s="133"/>
      <c r="AL4560" s="133"/>
      <c r="AM4560" s="133"/>
      <c r="AN4560" s="133"/>
      <c r="AO4560" s="133"/>
      <c r="AP4560" s="133"/>
      <c r="AQ4560" s="133"/>
      <c r="AR4560" s="133"/>
      <c r="AS4560" s="124"/>
      <c r="AT4560" s="134"/>
      <c r="AU4560" s="141"/>
    </row>
    <row r="4561" spans="31:47" ht="12">
      <c r="AE4561" s="131"/>
      <c r="AF4561" s="132"/>
      <c r="AG4561" s="133"/>
      <c r="AH4561" s="133"/>
      <c r="AI4561" s="133"/>
      <c r="AJ4561" s="133"/>
      <c r="AK4561" s="133"/>
      <c r="AL4561" s="133"/>
      <c r="AM4561" s="133"/>
      <c r="AN4561" s="133"/>
      <c r="AO4561" s="133"/>
      <c r="AP4561" s="133"/>
      <c r="AQ4561" s="133"/>
      <c r="AR4561" s="133"/>
      <c r="AS4561" s="124"/>
      <c r="AT4561" s="134"/>
      <c r="AU4561" s="141"/>
    </row>
    <row r="4562" spans="31:47" ht="12">
      <c r="AE4562" s="131"/>
      <c r="AF4562" s="132"/>
      <c r="AG4562" s="133"/>
      <c r="AH4562" s="133"/>
      <c r="AI4562" s="133"/>
      <c r="AJ4562" s="133"/>
      <c r="AK4562" s="133"/>
      <c r="AL4562" s="133"/>
      <c r="AM4562" s="133"/>
      <c r="AN4562" s="133"/>
      <c r="AO4562" s="133"/>
      <c r="AP4562" s="133"/>
      <c r="AQ4562" s="133"/>
      <c r="AR4562" s="133"/>
      <c r="AS4562" s="124"/>
      <c r="AT4562" s="134"/>
      <c r="AU4562" s="141"/>
    </row>
    <row r="4563" spans="31:47" ht="12">
      <c r="AE4563" s="131"/>
      <c r="AF4563" s="132"/>
      <c r="AG4563" s="133"/>
      <c r="AH4563" s="133"/>
      <c r="AI4563" s="133"/>
      <c r="AJ4563" s="133"/>
      <c r="AK4563" s="133"/>
      <c r="AL4563" s="133"/>
      <c r="AM4563" s="133"/>
      <c r="AN4563" s="133"/>
      <c r="AO4563" s="133"/>
      <c r="AP4563" s="133"/>
      <c r="AQ4563" s="133"/>
      <c r="AR4563" s="133"/>
      <c r="AS4563" s="124"/>
      <c r="AT4563" s="134"/>
      <c r="AU4563" s="141"/>
    </row>
    <row r="4564" spans="31:47" ht="12">
      <c r="AE4564" s="131"/>
      <c r="AF4564" s="132"/>
      <c r="AG4564" s="133"/>
      <c r="AH4564" s="133"/>
      <c r="AI4564" s="133"/>
      <c r="AJ4564" s="133"/>
      <c r="AK4564" s="133"/>
      <c r="AL4564" s="133"/>
      <c r="AM4564" s="133"/>
      <c r="AN4564" s="133"/>
      <c r="AO4564" s="133"/>
      <c r="AP4564" s="133"/>
      <c r="AQ4564" s="133"/>
      <c r="AR4564" s="133"/>
      <c r="AS4564" s="124"/>
      <c r="AT4564" s="134"/>
      <c r="AU4564" s="141"/>
    </row>
    <row r="4565" spans="31:47" ht="12">
      <c r="AE4565" s="131"/>
      <c r="AF4565" s="132"/>
      <c r="AG4565" s="133"/>
      <c r="AH4565" s="133"/>
      <c r="AI4565" s="133"/>
      <c r="AJ4565" s="133"/>
      <c r="AK4565" s="133"/>
      <c r="AL4565" s="133"/>
      <c r="AM4565" s="133"/>
      <c r="AN4565" s="133"/>
      <c r="AO4565" s="133"/>
      <c r="AP4565" s="133"/>
      <c r="AQ4565" s="133"/>
      <c r="AR4565" s="133"/>
      <c r="AS4565" s="124"/>
      <c r="AT4565" s="134"/>
      <c r="AU4565" s="141"/>
    </row>
    <row r="4566" spans="31:47" ht="12">
      <c r="AE4566" s="131"/>
      <c r="AF4566" s="132"/>
      <c r="AG4566" s="133"/>
      <c r="AH4566" s="133"/>
      <c r="AI4566" s="133"/>
      <c r="AJ4566" s="133"/>
      <c r="AK4566" s="133"/>
      <c r="AL4566" s="133"/>
      <c r="AM4566" s="133"/>
      <c r="AN4566" s="133"/>
      <c r="AO4566" s="133"/>
      <c r="AP4566" s="133"/>
      <c r="AQ4566" s="133"/>
      <c r="AR4566" s="133"/>
      <c r="AS4566" s="124"/>
      <c r="AT4566" s="134"/>
      <c r="AU4566" s="141"/>
    </row>
    <row r="4567" spans="31:47" ht="12">
      <c r="AE4567" s="131"/>
      <c r="AF4567" s="132"/>
      <c r="AG4567" s="133"/>
      <c r="AH4567" s="133"/>
      <c r="AI4567" s="133"/>
      <c r="AJ4567" s="133"/>
      <c r="AK4567" s="133"/>
      <c r="AL4567" s="133"/>
      <c r="AM4567" s="133"/>
      <c r="AN4567" s="133"/>
      <c r="AO4567" s="133"/>
      <c r="AP4567" s="133"/>
      <c r="AQ4567" s="133"/>
      <c r="AR4567" s="133"/>
      <c r="AS4567" s="124"/>
      <c r="AT4567" s="134"/>
      <c r="AU4567" s="141"/>
    </row>
    <row r="4568" spans="31:47" ht="12">
      <c r="AE4568" s="131"/>
      <c r="AF4568" s="132"/>
      <c r="AG4568" s="133"/>
      <c r="AH4568" s="133"/>
      <c r="AI4568" s="133"/>
      <c r="AJ4568" s="133"/>
      <c r="AK4568" s="133"/>
      <c r="AL4568" s="133"/>
      <c r="AM4568" s="133"/>
      <c r="AN4568" s="133"/>
      <c r="AO4568" s="133"/>
      <c r="AP4568" s="133"/>
      <c r="AQ4568" s="133"/>
      <c r="AR4568" s="133"/>
      <c r="AS4568" s="124"/>
      <c r="AT4568" s="134"/>
      <c r="AU4568" s="141"/>
    </row>
    <row r="4569" spans="31:47" ht="12">
      <c r="AE4569" s="131"/>
      <c r="AF4569" s="132"/>
      <c r="AG4569" s="133"/>
      <c r="AH4569" s="133"/>
      <c r="AI4569" s="133"/>
      <c r="AJ4569" s="133"/>
      <c r="AK4569" s="133"/>
      <c r="AL4569" s="133"/>
      <c r="AM4569" s="133"/>
      <c r="AN4569" s="133"/>
      <c r="AO4569" s="133"/>
      <c r="AP4569" s="133"/>
      <c r="AQ4569" s="133"/>
      <c r="AR4569" s="133"/>
      <c r="AS4569" s="124"/>
      <c r="AT4569" s="134"/>
      <c r="AU4569" s="141"/>
    </row>
    <row r="4570" spans="31:47" ht="12">
      <c r="AE4570" s="131"/>
      <c r="AF4570" s="132"/>
      <c r="AG4570" s="133"/>
      <c r="AH4570" s="133"/>
      <c r="AI4570" s="133"/>
      <c r="AJ4570" s="133"/>
      <c r="AK4570" s="133"/>
      <c r="AL4570" s="133"/>
      <c r="AM4570" s="133"/>
      <c r="AN4570" s="133"/>
      <c r="AO4570" s="133"/>
      <c r="AP4570" s="133"/>
      <c r="AQ4570" s="133"/>
      <c r="AR4570" s="133"/>
      <c r="AS4570" s="124"/>
      <c r="AT4570" s="134"/>
      <c r="AU4570" s="141"/>
    </row>
    <row r="4571" spans="31:47" ht="12">
      <c r="AE4571" s="131"/>
      <c r="AF4571" s="132"/>
      <c r="AG4571" s="133"/>
      <c r="AH4571" s="133"/>
      <c r="AI4571" s="133"/>
      <c r="AJ4571" s="133"/>
      <c r="AK4571" s="133"/>
      <c r="AL4571" s="133"/>
      <c r="AM4571" s="133"/>
      <c r="AN4571" s="133"/>
      <c r="AO4571" s="133"/>
      <c r="AP4571" s="133"/>
      <c r="AQ4571" s="133"/>
      <c r="AR4571" s="133"/>
      <c r="AS4571" s="124"/>
      <c r="AT4571" s="134"/>
      <c r="AU4571" s="141"/>
    </row>
    <row r="4572" spans="31:47" ht="12">
      <c r="AE4572" s="131"/>
      <c r="AF4572" s="132"/>
      <c r="AG4572" s="133"/>
      <c r="AH4572" s="133"/>
      <c r="AI4572" s="133"/>
      <c r="AJ4572" s="133"/>
      <c r="AK4572" s="133"/>
      <c r="AL4572" s="133"/>
      <c r="AM4572" s="133"/>
      <c r="AN4572" s="133"/>
      <c r="AO4572" s="133"/>
      <c r="AP4572" s="133"/>
      <c r="AQ4572" s="133"/>
      <c r="AR4572" s="133"/>
      <c r="AS4572" s="124"/>
      <c r="AT4572" s="134"/>
      <c r="AU4572" s="141"/>
    </row>
    <row r="4573" spans="31:47" ht="12">
      <c r="AE4573" s="131"/>
      <c r="AF4573" s="132"/>
      <c r="AG4573" s="133"/>
      <c r="AH4573" s="133"/>
      <c r="AI4573" s="133"/>
      <c r="AJ4573" s="133"/>
      <c r="AK4573" s="133"/>
      <c r="AL4573" s="133"/>
      <c r="AM4573" s="133"/>
      <c r="AN4573" s="133"/>
      <c r="AO4573" s="133"/>
      <c r="AP4573" s="133"/>
      <c r="AQ4573" s="133"/>
      <c r="AR4573" s="133"/>
      <c r="AS4573" s="124"/>
      <c r="AT4573" s="134"/>
      <c r="AU4573" s="141"/>
    </row>
    <row r="4574" spans="31:47" ht="12">
      <c r="AE4574" s="131"/>
      <c r="AF4574" s="132"/>
      <c r="AG4574" s="133"/>
      <c r="AH4574" s="133"/>
      <c r="AI4574" s="133"/>
      <c r="AJ4574" s="133"/>
      <c r="AK4574" s="133"/>
      <c r="AL4574" s="133"/>
      <c r="AM4574" s="133"/>
      <c r="AN4574" s="133"/>
      <c r="AO4574" s="133"/>
      <c r="AP4574" s="133"/>
      <c r="AQ4574" s="133"/>
      <c r="AR4574" s="133"/>
      <c r="AS4574" s="124"/>
      <c r="AT4574" s="134"/>
      <c r="AU4574" s="141"/>
    </row>
    <row r="4575" spans="31:47" ht="12">
      <c r="AE4575" s="131"/>
      <c r="AF4575" s="132"/>
      <c r="AG4575" s="133"/>
      <c r="AH4575" s="133"/>
      <c r="AI4575" s="133"/>
      <c r="AJ4575" s="133"/>
      <c r="AK4575" s="133"/>
      <c r="AL4575" s="133"/>
      <c r="AM4575" s="133"/>
      <c r="AN4575" s="133"/>
      <c r="AO4575" s="133"/>
      <c r="AP4575" s="133"/>
      <c r="AQ4575" s="133"/>
      <c r="AR4575" s="133"/>
      <c r="AS4575" s="124"/>
      <c r="AT4575" s="134"/>
      <c r="AU4575" s="141"/>
    </row>
    <row r="4576" spans="31:47" ht="12">
      <c r="AE4576" s="131"/>
      <c r="AF4576" s="132"/>
      <c r="AG4576" s="133"/>
      <c r="AH4576" s="133"/>
      <c r="AI4576" s="133"/>
      <c r="AJ4576" s="133"/>
      <c r="AK4576" s="133"/>
      <c r="AL4576" s="133"/>
      <c r="AM4576" s="133"/>
      <c r="AN4576" s="133"/>
      <c r="AO4576" s="133"/>
      <c r="AP4576" s="133"/>
      <c r="AQ4576" s="133"/>
      <c r="AR4576" s="133"/>
      <c r="AS4576" s="124"/>
      <c r="AT4576" s="134"/>
      <c r="AU4576" s="141"/>
    </row>
    <row r="4577" spans="31:47" ht="12">
      <c r="AE4577" s="131"/>
      <c r="AF4577" s="132"/>
      <c r="AG4577" s="133"/>
      <c r="AH4577" s="133"/>
      <c r="AI4577" s="133"/>
      <c r="AJ4577" s="133"/>
      <c r="AK4577" s="133"/>
      <c r="AL4577" s="133"/>
      <c r="AM4577" s="133"/>
      <c r="AN4577" s="133"/>
      <c r="AO4577" s="133"/>
      <c r="AP4577" s="133"/>
      <c r="AQ4577" s="133"/>
      <c r="AR4577" s="133"/>
      <c r="AS4577" s="124"/>
      <c r="AT4577" s="134"/>
      <c r="AU4577" s="141"/>
    </row>
    <row r="4578" spans="31:47" ht="12">
      <c r="AE4578" s="131"/>
      <c r="AF4578" s="132"/>
      <c r="AG4578" s="133"/>
      <c r="AH4578" s="133"/>
      <c r="AI4578" s="133"/>
      <c r="AJ4578" s="133"/>
      <c r="AK4578" s="133"/>
      <c r="AL4578" s="133"/>
      <c r="AM4578" s="133"/>
      <c r="AN4578" s="133"/>
      <c r="AO4578" s="133"/>
      <c r="AP4578" s="133"/>
      <c r="AQ4578" s="133"/>
      <c r="AR4578" s="133"/>
      <c r="AS4578" s="124"/>
      <c r="AT4578" s="134"/>
      <c r="AU4578" s="141"/>
    </row>
    <row r="4579" spans="31:47" ht="12">
      <c r="AE4579" s="131"/>
      <c r="AF4579" s="132"/>
      <c r="AG4579" s="133"/>
      <c r="AH4579" s="133"/>
      <c r="AI4579" s="133"/>
      <c r="AJ4579" s="133"/>
      <c r="AK4579" s="133"/>
      <c r="AL4579" s="133"/>
      <c r="AM4579" s="133"/>
      <c r="AN4579" s="133"/>
      <c r="AO4579" s="133"/>
      <c r="AP4579" s="133"/>
      <c r="AQ4579" s="133"/>
      <c r="AR4579" s="133"/>
      <c r="AS4579" s="124"/>
      <c r="AT4579" s="134"/>
      <c r="AU4579" s="141"/>
    </row>
    <row r="4580" spans="31:47" ht="12">
      <c r="AE4580" s="131"/>
      <c r="AF4580" s="132"/>
      <c r="AG4580" s="133"/>
      <c r="AH4580" s="133"/>
      <c r="AI4580" s="133"/>
      <c r="AJ4580" s="133"/>
      <c r="AK4580" s="133"/>
      <c r="AL4580" s="133"/>
      <c r="AM4580" s="133"/>
      <c r="AN4580" s="133"/>
      <c r="AO4580" s="133"/>
      <c r="AP4580" s="133"/>
      <c r="AQ4580" s="133"/>
      <c r="AR4580" s="133"/>
      <c r="AS4580" s="124"/>
      <c r="AT4580" s="134"/>
      <c r="AU4580" s="141"/>
    </row>
    <row r="4581" spans="31:47" ht="12">
      <c r="AE4581" s="131"/>
      <c r="AF4581" s="132"/>
      <c r="AG4581" s="133"/>
      <c r="AH4581" s="133"/>
      <c r="AI4581" s="133"/>
      <c r="AJ4581" s="133"/>
      <c r="AK4581" s="133"/>
      <c r="AL4581" s="133"/>
      <c r="AM4581" s="133"/>
      <c r="AN4581" s="133"/>
      <c r="AO4581" s="133"/>
      <c r="AP4581" s="133"/>
      <c r="AQ4581" s="133"/>
      <c r="AR4581" s="133"/>
      <c r="AS4581" s="124"/>
      <c r="AT4581" s="134"/>
      <c r="AU4581" s="141"/>
    </row>
    <row r="4582" spans="31:47" ht="12">
      <c r="AE4582" s="131"/>
      <c r="AF4582" s="132"/>
      <c r="AG4582" s="133"/>
      <c r="AH4582" s="133"/>
      <c r="AI4582" s="133"/>
      <c r="AJ4582" s="133"/>
      <c r="AK4582" s="133"/>
      <c r="AL4582" s="133"/>
      <c r="AM4582" s="133"/>
      <c r="AN4582" s="133"/>
      <c r="AO4582" s="133"/>
      <c r="AP4582" s="133"/>
      <c r="AQ4582" s="133"/>
      <c r="AR4582" s="133"/>
      <c r="AS4582" s="124"/>
      <c r="AT4582" s="134"/>
      <c r="AU4582" s="141"/>
    </row>
    <row r="4583" spans="31:47" ht="12">
      <c r="AE4583" s="131"/>
      <c r="AF4583" s="132"/>
      <c r="AG4583" s="133"/>
      <c r="AH4583" s="133"/>
      <c r="AI4583" s="133"/>
      <c r="AJ4583" s="133"/>
      <c r="AK4583" s="133"/>
      <c r="AL4583" s="133"/>
      <c r="AM4583" s="133"/>
      <c r="AN4583" s="133"/>
      <c r="AO4583" s="133"/>
      <c r="AP4583" s="133"/>
      <c r="AQ4583" s="133"/>
      <c r="AR4583" s="133"/>
      <c r="AS4583" s="124"/>
      <c r="AT4583" s="134"/>
      <c r="AU4583" s="141"/>
    </row>
    <row r="4584" spans="31:47" ht="12">
      <c r="AE4584" s="131"/>
      <c r="AF4584" s="132"/>
      <c r="AG4584" s="133"/>
      <c r="AH4584" s="133"/>
      <c r="AI4584" s="133"/>
      <c r="AJ4584" s="133"/>
      <c r="AK4584" s="133"/>
      <c r="AL4584" s="133"/>
      <c r="AM4584" s="133"/>
      <c r="AN4584" s="133"/>
      <c r="AO4584" s="133"/>
      <c r="AP4584" s="133"/>
      <c r="AQ4584" s="133"/>
      <c r="AR4584" s="133"/>
      <c r="AS4584" s="124"/>
      <c r="AT4584" s="134"/>
      <c r="AU4584" s="141"/>
    </row>
    <row r="4585" spans="31:47" ht="12">
      <c r="AE4585" s="131"/>
      <c r="AF4585" s="132"/>
      <c r="AG4585" s="133"/>
      <c r="AH4585" s="133"/>
      <c r="AI4585" s="133"/>
      <c r="AJ4585" s="133"/>
      <c r="AK4585" s="133"/>
      <c r="AL4585" s="133"/>
      <c r="AM4585" s="133"/>
      <c r="AN4585" s="133"/>
      <c r="AO4585" s="133"/>
      <c r="AP4585" s="133"/>
      <c r="AQ4585" s="133"/>
      <c r="AR4585" s="133"/>
      <c r="AS4585" s="124"/>
      <c r="AT4585" s="134"/>
      <c r="AU4585" s="141"/>
    </row>
    <row r="4586" spans="31:47" ht="12">
      <c r="AE4586" s="131"/>
      <c r="AF4586" s="132"/>
      <c r="AG4586" s="133"/>
      <c r="AH4586" s="133"/>
      <c r="AI4586" s="133"/>
      <c r="AJ4586" s="133"/>
      <c r="AK4586" s="133"/>
      <c r="AL4586" s="133"/>
      <c r="AM4586" s="133"/>
      <c r="AN4586" s="133"/>
      <c r="AO4586" s="133"/>
      <c r="AP4586" s="133"/>
      <c r="AQ4586" s="133"/>
      <c r="AR4586" s="133"/>
      <c r="AS4586" s="124"/>
      <c r="AT4586" s="134"/>
      <c r="AU4586" s="141"/>
    </row>
    <row r="4587" spans="31:47" ht="12">
      <c r="AE4587" s="131"/>
      <c r="AF4587" s="132"/>
      <c r="AG4587" s="133"/>
      <c r="AH4587" s="133"/>
      <c r="AI4587" s="133"/>
      <c r="AJ4587" s="133"/>
      <c r="AK4587" s="133"/>
      <c r="AL4587" s="133"/>
      <c r="AM4587" s="133"/>
      <c r="AN4587" s="133"/>
      <c r="AO4587" s="133"/>
      <c r="AP4587" s="133"/>
      <c r="AQ4587" s="133"/>
      <c r="AR4587" s="133"/>
      <c r="AS4587" s="124"/>
      <c r="AT4587" s="134"/>
      <c r="AU4587" s="141"/>
    </row>
    <row r="4588" spans="31:47" ht="12">
      <c r="AE4588" s="131"/>
      <c r="AF4588" s="132"/>
      <c r="AG4588" s="133"/>
      <c r="AH4588" s="133"/>
      <c r="AI4588" s="133"/>
      <c r="AJ4588" s="133"/>
      <c r="AK4588" s="133"/>
      <c r="AL4588" s="133"/>
      <c r="AM4588" s="133"/>
      <c r="AN4588" s="133"/>
      <c r="AO4588" s="133"/>
      <c r="AP4588" s="133"/>
      <c r="AQ4588" s="133"/>
      <c r="AR4588" s="133"/>
      <c r="AS4588" s="124"/>
      <c r="AT4588" s="134"/>
      <c r="AU4588" s="141"/>
    </row>
    <row r="4589" spans="31:47" ht="12">
      <c r="AE4589" s="131"/>
      <c r="AF4589" s="132"/>
      <c r="AG4589" s="133"/>
      <c r="AH4589" s="133"/>
      <c r="AI4589" s="133"/>
      <c r="AJ4589" s="133"/>
      <c r="AK4589" s="133"/>
      <c r="AL4589" s="133"/>
      <c r="AM4589" s="133"/>
      <c r="AN4589" s="133"/>
      <c r="AO4589" s="133"/>
      <c r="AP4589" s="133"/>
      <c r="AQ4589" s="133"/>
      <c r="AR4589" s="133"/>
      <c r="AS4589" s="124"/>
      <c r="AT4589" s="134"/>
      <c r="AU4589" s="141"/>
    </row>
    <row r="4590" spans="31:47" ht="12">
      <c r="AE4590" s="131"/>
      <c r="AF4590" s="132"/>
      <c r="AG4590" s="133"/>
      <c r="AH4590" s="133"/>
      <c r="AI4590" s="133"/>
      <c r="AJ4590" s="133"/>
      <c r="AK4590" s="133"/>
      <c r="AL4590" s="133"/>
      <c r="AM4590" s="133"/>
      <c r="AN4590" s="133"/>
      <c r="AO4590" s="133"/>
      <c r="AP4590" s="133"/>
      <c r="AQ4590" s="133"/>
      <c r="AR4590" s="133"/>
      <c r="AS4590" s="124"/>
      <c r="AT4590" s="134"/>
      <c r="AU4590" s="141"/>
    </row>
    <row r="4591" spans="31:47" ht="12">
      <c r="AE4591" s="131"/>
      <c r="AF4591" s="132"/>
      <c r="AG4591" s="133"/>
      <c r="AH4591" s="133"/>
      <c r="AI4591" s="133"/>
      <c r="AJ4591" s="133"/>
      <c r="AK4591" s="133"/>
      <c r="AL4591" s="133"/>
      <c r="AM4591" s="133"/>
      <c r="AN4591" s="133"/>
      <c r="AO4591" s="133"/>
      <c r="AP4591" s="133"/>
      <c r="AQ4591" s="133"/>
      <c r="AR4591" s="133"/>
      <c r="AS4591" s="124"/>
      <c r="AT4591" s="134"/>
      <c r="AU4591" s="141"/>
    </row>
    <row r="4592" spans="31:47" ht="12">
      <c r="AE4592" s="131"/>
      <c r="AF4592" s="132"/>
      <c r="AG4592" s="133"/>
      <c r="AH4592" s="133"/>
      <c r="AI4592" s="133"/>
      <c r="AJ4592" s="133"/>
      <c r="AK4592" s="133"/>
      <c r="AL4592" s="133"/>
      <c r="AM4592" s="133"/>
      <c r="AN4592" s="133"/>
      <c r="AO4592" s="133"/>
      <c r="AP4592" s="133"/>
      <c r="AQ4592" s="133"/>
      <c r="AR4592" s="133"/>
      <c r="AS4592" s="124"/>
      <c r="AT4592" s="134"/>
      <c r="AU4592" s="141"/>
    </row>
    <row r="4593" spans="31:47" ht="12">
      <c r="AE4593" s="131"/>
      <c r="AF4593" s="132"/>
      <c r="AG4593" s="133"/>
      <c r="AH4593" s="133"/>
      <c r="AI4593" s="133"/>
      <c r="AJ4593" s="133"/>
      <c r="AK4593" s="133"/>
      <c r="AL4593" s="133"/>
      <c r="AM4593" s="133"/>
      <c r="AN4593" s="133"/>
      <c r="AO4593" s="133"/>
      <c r="AP4593" s="133"/>
      <c r="AQ4593" s="133"/>
      <c r="AR4593" s="133"/>
      <c r="AS4593" s="124"/>
      <c r="AT4593" s="134"/>
      <c r="AU4593" s="141"/>
    </row>
    <row r="4594" spans="31:47" ht="12">
      <c r="AE4594" s="131"/>
      <c r="AF4594" s="132"/>
      <c r="AG4594" s="133"/>
      <c r="AH4594" s="133"/>
      <c r="AI4594" s="133"/>
      <c r="AJ4594" s="133"/>
      <c r="AK4594" s="133"/>
      <c r="AL4594" s="133"/>
      <c r="AM4594" s="133"/>
      <c r="AN4594" s="133"/>
      <c r="AO4594" s="133"/>
      <c r="AP4594" s="133"/>
      <c r="AQ4594" s="133"/>
      <c r="AR4594" s="133"/>
      <c r="AS4594" s="124"/>
      <c r="AT4594" s="134"/>
      <c r="AU4594" s="141"/>
    </row>
    <row r="4595" spans="31:47" ht="12">
      <c r="AE4595" s="131"/>
      <c r="AF4595" s="132"/>
      <c r="AG4595" s="133"/>
      <c r="AH4595" s="133"/>
      <c r="AI4595" s="133"/>
      <c r="AJ4595" s="133"/>
      <c r="AK4595" s="133"/>
      <c r="AL4595" s="133"/>
      <c r="AM4595" s="133"/>
      <c r="AN4595" s="133"/>
      <c r="AO4595" s="133"/>
      <c r="AP4595" s="133"/>
      <c r="AQ4595" s="133"/>
      <c r="AR4595" s="133"/>
      <c r="AS4595" s="124"/>
      <c r="AT4595" s="134"/>
      <c r="AU4595" s="141"/>
    </row>
    <row r="4596" spans="31:47" ht="12">
      <c r="AE4596" s="131"/>
      <c r="AF4596" s="132"/>
      <c r="AG4596" s="133"/>
      <c r="AH4596" s="133"/>
      <c r="AI4596" s="133"/>
      <c r="AJ4596" s="133"/>
      <c r="AK4596" s="133"/>
      <c r="AL4596" s="133"/>
      <c r="AM4596" s="133"/>
      <c r="AN4596" s="133"/>
      <c r="AO4596" s="133"/>
      <c r="AP4596" s="133"/>
      <c r="AQ4596" s="133"/>
      <c r="AR4596" s="133"/>
      <c r="AS4596" s="124"/>
      <c r="AT4596" s="134"/>
      <c r="AU4596" s="141"/>
    </row>
    <row r="4597" spans="31:47" ht="12">
      <c r="AE4597" s="131"/>
      <c r="AF4597" s="132"/>
      <c r="AG4597" s="133"/>
      <c r="AH4597" s="133"/>
      <c r="AI4597" s="133"/>
      <c r="AJ4597" s="133"/>
      <c r="AK4597" s="133"/>
      <c r="AL4597" s="133"/>
      <c r="AM4597" s="133"/>
      <c r="AN4597" s="133"/>
      <c r="AO4597" s="133"/>
      <c r="AP4597" s="133"/>
      <c r="AQ4597" s="133"/>
      <c r="AR4597" s="133"/>
      <c r="AS4597" s="124"/>
      <c r="AT4597" s="134"/>
      <c r="AU4597" s="141"/>
    </row>
    <row r="4598" spans="31:47" ht="12">
      <c r="AE4598" s="131"/>
      <c r="AF4598" s="132"/>
      <c r="AG4598" s="133"/>
      <c r="AH4598" s="133"/>
      <c r="AI4598" s="133"/>
      <c r="AJ4598" s="133"/>
      <c r="AK4598" s="133"/>
      <c r="AL4598" s="133"/>
      <c r="AM4598" s="133"/>
      <c r="AN4598" s="133"/>
      <c r="AO4598" s="133"/>
      <c r="AP4598" s="133"/>
      <c r="AQ4598" s="133"/>
      <c r="AR4598" s="133"/>
      <c r="AS4598" s="124"/>
      <c r="AT4598" s="134"/>
      <c r="AU4598" s="141"/>
    </row>
    <row r="4599" spans="31:47" ht="12">
      <c r="AE4599" s="131"/>
      <c r="AF4599" s="132"/>
      <c r="AG4599" s="133"/>
      <c r="AH4599" s="133"/>
      <c r="AI4599" s="133"/>
      <c r="AJ4599" s="133"/>
      <c r="AK4599" s="133"/>
      <c r="AL4599" s="133"/>
      <c r="AM4599" s="133"/>
      <c r="AN4599" s="133"/>
      <c r="AO4599" s="133"/>
      <c r="AP4599" s="133"/>
      <c r="AQ4599" s="133"/>
      <c r="AR4599" s="133"/>
      <c r="AS4599" s="124"/>
      <c r="AT4599" s="134"/>
      <c r="AU4599" s="141"/>
    </row>
    <row r="4600" spans="31:47" ht="12">
      <c r="AE4600" s="131"/>
      <c r="AF4600" s="132"/>
      <c r="AG4600" s="133"/>
      <c r="AH4600" s="133"/>
      <c r="AI4600" s="133"/>
      <c r="AJ4600" s="133"/>
      <c r="AK4600" s="133"/>
      <c r="AL4600" s="133"/>
      <c r="AM4600" s="133"/>
      <c r="AN4600" s="133"/>
      <c r="AO4600" s="133"/>
      <c r="AP4600" s="133"/>
      <c r="AQ4600" s="133"/>
      <c r="AR4600" s="133"/>
      <c r="AS4600" s="124"/>
      <c r="AT4600" s="134"/>
      <c r="AU4600" s="141"/>
    </row>
    <row r="4601" spans="31:47" ht="12">
      <c r="AE4601" s="131"/>
      <c r="AF4601" s="132"/>
      <c r="AG4601" s="133"/>
      <c r="AH4601" s="133"/>
      <c r="AI4601" s="133"/>
      <c r="AJ4601" s="133"/>
      <c r="AK4601" s="133"/>
      <c r="AL4601" s="133"/>
      <c r="AM4601" s="133"/>
      <c r="AN4601" s="133"/>
      <c r="AO4601" s="133"/>
      <c r="AP4601" s="133"/>
      <c r="AQ4601" s="133"/>
      <c r="AR4601" s="133"/>
      <c r="AS4601" s="124"/>
      <c r="AT4601" s="134"/>
      <c r="AU4601" s="141"/>
    </row>
    <row r="4602" spans="31:47" ht="12">
      <c r="AE4602" s="131"/>
      <c r="AF4602" s="132"/>
      <c r="AG4602" s="133"/>
      <c r="AH4602" s="133"/>
      <c r="AI4602" s="133"/>
      <c r="AJ4602" s="133"/>
      <c r="AK4602" s="133"/>
      <c r="AL4602" s="133"/>
      <c r="AM4602" s="133"/>
      <c r="AN4602" s="133"/>
      <c r="AO4602" s="133"/>
      <c r="AP4602" s="133"/>
      <c r="AQ4602" s="133"/>
      <c r="AR4602" s="133"/>
      <c r="AS4602" s="124"/>
      <c r="AT4602" s="134"/>
      <c r="AU4602" s="141"/>
    </row>
    <row r="4603" spans="31:47" ht="12">
      <c r="AE4603" s="131"/>
      <c r="AF4603" s="132"/>
      <c r="AG4603" s="133"/>
      <c r="AH4603" s="133"/>
      <c r="AI4603" s="133"/>
      <c r="AJ4603" s="133"/>
      <c r="AK4603" s="133"/>
      <c r="AL4603" s="133"/>
      <c r="AM4603" s="133"/>
      <c r="AN4603" s="133"/>
      <c r="AO4603" s="133"/>
      <c r="AP4603" s="133"/>
      <c r="AQ4603" s="133"/>
      <c r="AR4603" s="133"/>
      <c r="AS4603" s="124"/>
      <c r="AT4603" s="134"/>
      <c r="AU4603" s="141"/>
    </row>
    <row r="4604" spans="31:47" ht="12">
      <c r="AE4604" s="131"/>
      <c r="AF4604" s="132"/>
      <c r="AG4604" s="133"/>
      <c r="AH4604" s="133"/>
      <c r="AI4604" s="133"/>
      <c r="AJ4604" s="133"/>
      <c r="AK4604" s="133"/>
      <c r="AL4604" s="133"/>
      <c r="AM4604" s="133"/>
      <c r="AN4604" s="133"/>
      <c r="AO4604" s="133"/>
      <c r="AP4604" s="133"/>
      <c r="AQ4604" s="133"/>
      <c r="AR4604" s="133"/>
      <c r="AS4604" s="124"/>
      <c r="AT4604" s="134"/>
      <c r="AU4604" s="141"/>
    </row>
    <row r="4605" spans="31:47" ht="12">
      <c r="AE4605" s="131"/>
      <c r="AF4605" s="132"/>
      <c r="AG4605" s="133"/>
      <c r="AH4605" s="133"/>
      <c r="AI4605" s="133"/>
      <c r="AJ4605" s="133"/>
      <c r="AK4605" s="133"/>
      <c r="AL4605" s="133"/>
      <c r="AM4605" s="133"/>
      <c r="AN4605" s="133"/>
      <c r="AO4605" s="133"/>
      <c r="AP4605" s="133"/>
      <c r="AQ4605" s="133"/>
      <c r="AR4605" s="133"/>
      <c r="AS4605" s="124"/>
      <c r="AT4605" s="134"/>
      <c r="AU4605" s="141"/>
    </row>
    <row r="4606" spans="31:47" ht="12">
      <c r="AE4606" s="131"/>
      <c r="AF4606" s="132"/>
      <c r="AG4606" s="133"/>
      <c r="AH4606" s="133"/>
      <c r="AI4606" s="133"/>
      <c r="AJ4606" s="133"/>
      <c r="AK4606" s="133"/>
      <c r="AL4606" s="133"/>
      <c r="AM4606" s="133"/>
      <c r="AN4606" s="133"/>
      <c r="AO4606" s="133"/>
      <c r="AP4606" s="133"/>
      <c r="AQ4606" s="133"/>
      <c r="AR4606" s="133"/>
      <c r="AS4606" s="124"/>
      <c r="AT4606" s="134"/>
      <c r="AU4606" s="141"/>
    </row>
    <row r="4607" spans="31:47" ht="12">
      <c r="AE4607" s="131"/>
      <c r="AF4607" s="132"/>
      <c r="AG4607" s="133"/>
      <c r="AH4607" s="133"/>
      <c r="AI4607" s="133"/>
      <c r="AJ4607" s="133"/>
      <c r="AK4607" s="133"/>
      <c r="AL4607" s="133"/>
      <c r="AM4607" s="133"/>
      <c r="AN4607" s="133"/>
      <c r="AO4607" s="133"/>
      <c r="AP4607" s="133"/>
      <c r="AQ4607" s="133"/>
      <c r="AR4607" s="133"/>
      <c r="AS4607" s="124"/>
      <c r="AT4607" s="134"/>
      <c r="AU4607" s="141"/>
    </row>
    <row r="4608" spans="31:47" ht="12">
      <c r="AE4608" s="131"/>
      <c r="AF4608" s="132"/>
      <c r="AG4608" s="133"/>
      <c r="AH4608" s="133"/>
      <c r="AI4608" s="133"/>
      <c r="AJ4608" s="133"/>
      <c r="AK4608" s="133"/>
      <c r="AL4608" s="133"/>
      <c r="AM4608" s="133"/>
      <c r="AN4608" s="133"/>
      <c r="AO4608" s="133"/>
      <c r="AP4608" s="133"/>
      <c r="AQ4608" s="133"/>
      <c r="AR4608" s="133"/>
      <c r="AS4608" s="124"/>
      <c r="AT4608" s="134"/>
      <c r="AU4608" s="141"/>
    </row>
    <row r="4609" spans="31:47" ht="12">
      <c r="AE4609" s="131"/>
      <c r="AF4609" s="132"/>
      <c r="AG4609" s="133"/>
      <c r="AH4609" s="133"/>
      <c r="AI4609" s="133"/>
      <c r="AJ4609" s="133"/>
      <c r="AK4609" s="133"/>
      <c r="AL4609" s="133"/>
      <c r="AM4609" s="133"/>
      <c r="AN4609" s="133"/>
      <c r="AO4609" s="133"/>
      <c r="AP4609" s="133"/>
      <c r="AQ4609" s="133"/>
      <c r="AR4609" s="133"/>
      <c r="AS4609" s="124"/>
      <c r="AT4609" s="134"/>
      <c r="AU4609" s="141"/>
    </row>
    <row r="4610" spans="31:47" ht="12">
      <c r="AE4610" s="131"/>
      <c r="AF4610" s="132"/>
      <c r="AG4610" s="133"/>
      <c r="AH4610" s="133"/>
      <c r="AI4610" s="133"/>
      <c r="AJ4610" s="133"/>
      <c r="AK4610" s="133"/>
      <c r="AL4610" s="133"/>
      <c r="AM4610" s="133"/>
      <c r="AN4610" s="133"/>
      <c r="AO4610" s="133"/>
      <c r="AP4610" s="133"/>
      <c r="AQ4610" s="133"/>
      <c r="AR4610" s="133"/>
      <c r="AS4610" s="124"/>
      <c r="AT4610" s="134"/>
      <c r="AU4610" s="141"/>
    </row>
    <row r="4611" spans="31:47" ht="12">
      <c r="AE4611" s="131"/>
      <c r="AF4611" s="132"/>
      <c r="AG4611" s="133"/>
      <c r="AH4611" s="133"/>
      <c r="AI4611" s="133"/>
      <c r="AJ4611" s="133"/>
      <c r="AK4611" s="133"/>
      <c r="AL4611" s="133"/>
      <c r="AM4611" s="133"/>
      <c r="AN4611" s="133"/>
      <c r="AO4611" s="133"/>
      <c r="AP4611" s="133"/>
      <c r="AQ4611" s="133"/>
      <c r="AR4611" s="133"/>
      <c r="AS4611" s="124"/>
      <c r="AT4611" s="134"/>
      <c r="AU4611" s="141"/>
    </row>
    <row r="4612" spans="31:47" ht="12">
      <c r="AE4612" s="131"/>
      <c r="AF4612" s="132"/>
      <c r="AG4612" s="133"/>
      <c r="AH4612" s="133"/>
      <c r="AI4612" s="133"/>
      <c r="AJ4612" s="133"/>
      <c r="AK4612" s="133"/>
      <c r="AL4612" s="133"/>
      <c r="AM4612" s="133"/>
      <c r="AN4612" s="133"/>
      <c r="AO4612" s="133"/>
      <c r="AP4612" s="133"/>
      <c r="AQ4612" s="133"/>
      <c r="AR4612" s="133"/>
      <c r="AS4612" s="124"/>
      <c r="AT4612" s="134"/>
      <c r="AU4612" s="141"/>
    </row>
    <row r="4613" spans="31:47" ht="12">
      <c r="AE4613" s="131"/>
      <c r="AF4613" s="132"/>
      <c r="AG4613" s="133"/>
      <c r="AH4613" s="133"/>
      <c r="AI4613" s="133"/>
      <c r="AJ4613" s="133"/>
      <c r="AK4613" s="133"/>
      <c r="AL4613" s="133"/>
      <c r="AM4613" s="133"/>
      <c r="AN4613" s="133"/>
      <c r="AO4613" s="133"/>
      <c r="AP4613" s="133"/>
      <c r="AQ4613" s="133"/>
      <c r="AR4613" s="133"/>
      <c r="AS4613" s="124"/>
      <c r="AT4613" s="134"/>
      <c r="AU4613" s="141"/>
    </row>
    <row r="4614" spans="31:47" ht="12">
      <c r="AE4614" s="131"/>
      <c r="AF4614" s="132"/>
      <c r="AG4614" s="133"/>
      <c r="AH4614" s="133"/>
      <c r="AI4614" s="133"/>
      <c r="AJ4614" s="133"/>
      <c r="AK4614" s="133"/>
      <c r="AL4614" s="133"/>
      <c r="AM4614" s="133"/>
      <c r="AN4614" s="133"/>
      <c r="AO4614" s="133"/>
      <c r="AP4614" s="133"/>
      <c r="AQ4614" s="133"/>
      <c r="AR4614" s="133"/>
      <c r="AS4614" s="124"/>
      <c r="AT4614" s="134"/>
      <c r="AU4614" s="141"/>
    </row>
    <row r="4615" spans="31:47" ht="12">
      <c r="AE4615" s="131"/>
      <c r="AF4615" s="132"/>
      <c r="AG4615" s="133"/>
      <c r="AH4615" s="133"/>
      <c r="AI4615" s="133"/>
      <c r="AJ4615" s="133"/>
      <c r="AK4615" s="133"/>
      <c r="AL4615" s="133"/>
      <c r="AM4615" s="133"/>
      <c r="AN4615" s="133"/>
      <c r="AO4615" s="133"/>
      <c r="AP4615" s="133"/>
      <c r="AQ4615" s="133"/>
      <c r="AR4615" s="133"/>
      <c r="AS4615" s="124"/>
      <c r="AT4615" s="134"/>
      <c r="AU4615" s="141"/>
    </row>
    <row r="4616" spans="31:47" ht="12">
      <c r="AE4616" s="131"/>
      <c r="AF4616" s="132"/>
      <c r="AG4616" s="133"/>
      <c r="AH4616" s="133"/>
      <c r="AI4616" s="133"/>
      <c r="AJ4616" s="133"/>
      <c r="AK4616" s="133"/>
      <c r="AL4616" s="133"/>
      <c r="AM4616" s="133"/>
      <c r="AN4616" s="133"/>
      <c r="AO4616" s="133"/>
      <c r="AP4616" s="133"/>
      <c r="AQ4616" s="133"/>
      <c r="AR4616" s="133"/>
      <c r="AS4616" s="124"/>
      <c r="AT4616" s="134"/>
      <c r="AU4616" s="141"/>
    </row>
    <row r="4617" spans="31:47" ht="12">
      <c r="AE4617" s="131"/>
      <c r="AF4617" s="132"/>
      <c r="AG4617" s="133"/>
      <c r="AH4617" s="133"/>
      <c r="AI4617" s="133"/>
      <c r="AJ4617" s="133"/>
      <c r="AK4617" s="133"/>
      <c r="AL4617" s="133"/>
      <c r="AM4617" s="133"/>
      <c r="AN4617" s="133"/>
      <c r="AO4617" s="133"/>
      <c r="AP4617" s="133"/>
      <c r="AQ4617" s="133"/>
      <c r="AR4617" s="133"/>
      <c r="AS4617" s="124"/>
      <c r="AT4617" s="134"/>
      <c r="AU4617" s="141"/>
    </row>
    <row r="4618" spans="31:47" ht="12">
      <c r="AE4618" s="131"/>
      <c r="AF4618" s="132"/>
      <c r="AG4618" s="133"/>
      <c r="AH4618" s="133"/>
      <c r="AI4618" s="133"/>
      <c r="AJ4618" s="133"/>
      <c r="AK4618" s="133"/>
      <c r="AL4618" s="133"/>
      <c r="AM4618" s="133"/>
      <c r="AN4618" s="133"/>
      <c r="AO4618" s="133"/>
      <c r="AP4618" s="133"/>
      <c r="AQ4618" s="133"/>
      <c r="AR4618" s="133"/>
      <c r="AS4618" s="124"/>
      <c r="AT4618" s="134"/>
      <c r="AU4618" s="141"/>
    </row>
    <row r="4619" spans="31:47" ht="12">
      <c r="AE4619" s="131"/>
      <c r="AF4619" s="132"/>
      <c r="AG4619" s="133"/>
      <c r="AH4619" s="133"/>
      <c r="AI4619" s="133"/>
      <c r="AJ4619" s="133"/>
      <c r="AK4619" s="133"/>
      <c r="AL4619" s="133"/>
      <c r="AM4619" s="133"/>
      <c r="AN4619" s="133"/>
      <c r="AO4619" s="133"/>
      <c r="AP4619" s="133"/>
      <c r="AQ4619" s="133"/>
      <c r="AR4619" s="133"/>
      <c r="AS4619" s="124"/>
      <c r="AT4619" s="134"/>
      <c r="AU4619" s="141"/>
    </row>
    <row r="4620" spans="31:47" ht="12">
      <c r="AE4620" s="131"/>
      <c r="AF4620" s="132"/>
      <c r="AG4620" s="133"/>
      <c r="AH4620" s="133"/>
      <c r="AI4620" s="133"/>
      <c r="AJ4620" s="133"/>
      <c r="AK4620" s="133"/>
      <c r="AL4620" s="133"/>
      <c r="AM4620" s="133"/>
      <c r="AN4620" s="133"/>
      <c r="AO4620" s="133"/>
      <c r="AP4620" s="133"/>
      <c r="AQ4620" s="133"/>
      <c r="AR4620" s="133"/>
      <c r="AS4620" s="124"/>
      <c r="AT4620" s="134"/>
      <c r="AU4620" s="141"/>
    </row>
    <row r="4621" spans="31:47" ht="12">
      <c r="AE4621" s="131"/>
      <c r="AF4621" s="132"/>
      <c r="AG4621" s="133"/>
      <c r="AH4621" s="133"/>
      <c r="AI4621" s="133"/>
      <c r="AJ4621" s="133"/>
      <c r="AK4621" s="133"/>
      <c r="AL4621" s="133"/>
      <c r="AM4621" s="133"/>
      <c r="AN4621" s="133"/>
      <c r="AO4621" s="133"/>
      <c r="AP4621" s="133"/>
      <c r="AQ4621" s="133"/>
      <c r="AR4621" s="133"/>
      <c r="AS4621" s="124"/>
      <c r="AT4621" s="134"/>
      <c r="AU4621" s="141"/>
    </row>
    <row r="4622" spans="31:47" ht="12">
      <c r="AE4622" s="131"/>
      <c r="AF4622" s="132"/>
      <c r="AG4622" s="133"/>
      <c r="AH4622" s="133"/>
      <c r="AI4622" s="133"/>
      <c r="AJ4622" s="133"/>
      <c r="AK4622" s="133"/>
      <c r="AL4622" s="133"/>
      <c r="AM4622" s="133"/>
      <c r="AN4622" s="133"/>
      <c r="AO4622" s="133"/>
      <c r="AP4622" s="133"/>
      <c r="AQ4622" s="133"/>
      <c r="AR4622" s="133"/>
      <c r="AS4622" s="124"/>
      <c r="AT4622" s="134"/>
      <c r="AU4622" s="141"/>
    </row>
    <row r="4623" spans="31:47" ht="12">
      <c r="AE4623" s="131"/>
      <c r="AF4623" s="132"/>
      <c r="AG4623" s="133"/>
      <c r="AH4623" s="133"/>
      <c r="AI4623" s="133"/>
      <c r="AJ4623" s="133"/>
      <c r="AK4623" s="133"/>
      <c r="AL4623" s="133"/>
      <c r="AM4623" s="133"/>
      <c r="AN4623" s="133"/>
      <c r="AO4623" s="133"/>
      <c r="AP4623" s="133"/>
      <c r="AQ4623" s="133"/>
      <c r="AR4623" s="133"/>
      <c r="AS4623" s="124"/>
      <c r="AT4623" s="134"/>
      <c r="AU4623" s="141"/>
    </row>
    <row r="4624" spans="31:47" ht="12">
      <c r="AE4624" s="131"/>
      <c r="AF4624" s="132"/>
      <c r="AG4624" s="133"/>
      <c r="AH4624" s="133"/>
      <c r="AI4624" s="133"/>
      <c r="AJ4624" s="133"/>
      <c r="AK4624" s="133"/>
      <c r="AL4624" s="133"/>
      <c r="AM4624" s="133"/>
      <c r="AN4624" s="133"/>
      <c r="AO4624" s="133"/>
      <c r="AP4624" s="133"/>
      <c r="AQ4624" s="133"/>
      <c r="AR4624" s="133"/>
      <c r="AS4624" s="124"/>
      <c r="AT4624" s="134"/>
      <c r="AU4624" s="141"/>
    </row>
    <row r="4625" spans="31:47" ht="12">
      <c r="AE4625" s="131"/>
      <c r="AF4625" s="132"/>
      <c r="AG4625" s="133"/>
      <c r="AH4625" s="133"/>
      <c r="AI4625" s="133"/>
      <c r="AJ4625" s="133"/>
      <c r="AK4625" s="133"/>
      <c r="AL4625" s="133"/>
      <c r="AM4625" s="133"/>
      <c r="AN4625" s="133"/>
      <c r="AO4625" s="133"/>
      <c r="AP4625" s="133"/>
      <c r="AQ4625" s="133"/>
      <c r="AR4625" s="133"/>
      <c r="AS4625" s="124"/>
      <c r="AT4625" s="134"/>
      <c r="AU4625" s="141"/>
    </row>
    <row r="4626" spans="31:47" ht="12">
      <c r="AE4626" s="131"/>
      <c r="AF4626" s="132"/>
      <c r="AG4626" s="133"/>
      <c r="AH4626" s="133"/>
      <c r="AI4626" s="133"/>
      <c r="AJ4626" s="133"/>
      <c r="AK4626" s="133"/>
      <c r="AL4626" s="133"/>
      <c r="AM4626" s="133"/>
      <c r="AN4626" s="133"/>
      <c r="AO4626" s="133"/>
      <c r="AP4626" s="133"/>
      <c r="AQ4626" s="133"/>
      <c r="AR4626" s="133"/>
      <c r="AS4626" s="124"/>
      <c r="AT4626" s="134"/>
      <c r="AU4626" s="141"/>
    </row>
    <row r="4627" spans="31:47" ht="12">
      <c r="AE4627" s="131"/>
      <c r="AF4627" s="132"/>
      <c r="AG4627" s="133"/>
      <c r="AH4627" s="133"/>
      <c r="AI4627" s="133"/>
      <c r="AJ4627" s="133"/>
      <c r="AK4627" s="133"/>
      <c r="AL4627" s="133"/>
      <c r="AM4627" s="133"/>
      <c r="AN4627" s="133"/>
      <c r="AO4627" s="133"/>
      <c r="AP4627" s="133"/>
      <c r="AQ4627" s="133"/>
      <c r="AR4627" s="133"/>
      <c r="AS4627" s="124"/>
      <c r="AT4627" s="134"/>
      <c r="AU4627" s="141"/>
    </row>
    <row r="4628" spans="31:47" ht="12">
      <c r="AE4628" s="131"/>
      <c r="AF4628" s="132"/>
      <c r="AG4628" s="133"/>
      <c r="AH4628" s="133"/>
      <c r="AI4628" s="133"/>
      <c r="AJ4628" s="133"/>
      <c r="AK4628" s="133"/>
      <c r="AL4628" s="133"/>
      <c r="AM4628" s="133"/>
      <c r="AN4628" s="133"/>
      <c r="AO4628" s="133"/>
      <c r="AP4628" s="133"/>
      <c r="AQ4628" s="133"/>
      <c r="AR4628" s="133"/>
      <c r="AS4628" s="124"/>
      <c r="AT4628" s="134"/>
      <c r="AU4628" s="141"/>
    </row>
    <row r="4629" spans="31:47" ht="12">
      <c r="AE4629" s="131"/>
      <c r="AF4629" s="132"/>
      <c r="AG4629" s="133"/>
      <c r="AH4629" s="133"/>
      <c r="AI4629" s="133"/>
      <c r="AJ4629" s="133"/>
      <c r="AK4629" s="133"/>
      <c r="AL4629" s="133"/>
      <c r="AM4629" s="133"/>
      <c r="AN4629" s="133"/>
      <c r="AO4629" s="133"/>
      <c r="AP4629" s="133"/>
      <c r="AQ4629" s="133"/>
      <c r="AR4629" s="133"/>
      <c r="AS4629" s="124"/>
      <c r="AT4629" s="134"/>
      <c r="AU4629" s="141"/>
    </row>
    <row r="4630" spans="31:47" ht="12">
      <c r="AE4630" s="131"/>
      <c r="AF4630" s="132"/>
      <c r="AG4630" s="133"/>
      <c r="AH4630" s="133"/>
      <c r="AI4630" s="133"/>
      <c r="AJ4630" s="133"/>
      <c r="AK4630" s="133"/>
      <c r="AL4630" s="133"/>
      <c r="AM4630" s="133"/>
      <c r="AN4630" s="133"/>
      <c r="AO4630" s="133"/>
      <c r="AP4630" s="133"/>
      <c r="AQ4630" s="133"/>
      <c r="AR4630" s="133"/>
      <c r="AS4630" s="124"/>
      <c r="AT4630" s="134"/>
      <c r="AU4630" s="141"/>
    </row>
    <row r="4631" spans="31:47" ht="12">
      <c r="AE4631" s="131"/>
      <c r="AF4631" s="132"/>
      <c r="AG4631" s="133"/>
      <c r="AH4631" s="133"/>
      <c r="AI4631" s="133"/>
      <c r="AJ4631" s="133"/>
      <c r="AK4631" s="133"/>
      <c r="AL4631" s="133"/>
      <c r="AM4631" s="133"/>
      <c r="AN4631" s="133"/>
      <c r="AO4631" s="133"/>
      <c r="AP4631" s="133"/>
      <c r="AQ4631" s="133"/>
      <c r="AR4631" s="133"/>
      <c r="AS4631" s="124"/>
      <c r="AT4631" s="134"/>
      <c r="AU4631" s="141"/>
    </row>
    <row r="4632" spans="31:47" ht="12">
      <c r="AE4632" s="131"/>
      <c r="AF4632" s="132"/>
      <c r="AG4632" s="133"/>
      <c r="AH4632" s="133"/>
      <c r="AI4632" s="133"/>
      <c r="AJ4632" s="133"/>
      <c r="AK4632" s="133"/>
      <c r="AL4632" s="133"/>
      <c r="AM4632" s="133"/>
      <c r="AN4632" s="133"/>
      <c r="AO4632" s="133"/>
      <c r="AP4632" s="133"/>
      <c r="AQ4632" s="133"/>
      <c r="AR4632" s="133"/>
      <c r="AS4632" s="124"/>
      <c r="AT4632" s="134"/>
      <c r="AU4632" s="141"/>
    </row>
    <row r="4633" spans="31:47" ht="12">
      <c r="AE4633" s="131"/>
      <c r="AF4633" s="132"/>
      <c r="AG4633" s="133"/>
      <c r="AH4633" s="133"/>
      <c r="AI4633" s="133"/>
      <c r="AJ4633" s="133"/>
      <c r="AK4633" s="133"/>
      <c r="AL4633" s="133"/>
      <c r="AM4633" s="133"/>
      <c r="AN4633" s="133"/>
      <c r="AO4633" s="133"/>
      <c r="AP4633" s="133"/>
      <c r="AQ4633" s="133"/>
      <c r="AR4633" s="133"/>
      <c r="AS4633" s="124"/>
      <c r="AT4633" s="134"/>
      <c r="AU4633" s="141"/>
    </row>
    <row r="4634" spans="31:47" ht="12">
      <c r="AE4634" s="131"/>
      <c r="AF4634" s="132"/>
      <c r="AG4634" s="133"/>
      <c r="AH4634" s="133"/>
      <c r="AI4634" s="133"/>
      <c r="AJ4634" s="133"/>
      <c r="AK4634" s="133"/>
      <c r="AL4634" s="133"/>
      <c r="AM4634" s="133"/>
      <c r="AN4634" s="133"/>
      <c r="AO4634" s="133"/>
      <c r="AP4634" s="133"/>
      <c r="AQ4634" s="133"/>
      <c r="AR4634" s="133"/>
      <c r="AS4634" s="124"/>
      <c r="AT4634" s="134"/>
      <c r="AU4634" s="141"/>
    </row>
    <row r="4635" spans="31:47" ht="12">
      <c r="AE4635" s="131"/>
      <c r="AF4635" s="132"/>
      <c r="AG4635" s="133"/>
      <c r="AH4635" s="133"/>
      <c r="AI4635" s="133"/>
      <c r="AJ4635" s="133"/>
      <c r="AK4635" s="133"/>
      <c r="AL4635" s="133"/>
      <c r="AM4635" s="133"/>
      <c r="AN4635" s="133"/>
      <c r="AO4635" s="133"/>
      <c r="AP4635" s="133"/>
      <c r="AQ4635" s="133"/>
      <c r="AR4635" s="133"/>
      <c r="AS4635" s="124"/>
      <c r="AT4635" s="134"/>
      <c r="AU4635" s="141"/>
    </row>
    <row r="4636" spans="31:47" ht="12">
      <c r="AE4636" s="131"/>
      <c r="AF4636" s="132"/>
      <c r="AG4636" s="133"/>
      <c r="AH4636" s="133"/>
      <c r="AI4636" s="133"/>
      <c r="AJ4636" s="133"/>
      <c r="AK4636" s="133"/>
      <c r="AL4636" s="133"/>
      <c r="AM4636" s="133"/>
      <c r="AN4636" s="133"/>
      <c r="AO4636" s="133"/>
      <c r="AP4636" s="133"/>
      <c r="AQ4636" s="133"/>
      <c r="AR4636" s="133"/>
      <c r="AS4636" s="124"/>
      <c r="AT4636" s="134"/>
      <c r="AU4636" s="141"/>
    </row>
    <row r="4637" spans="31:47" ht="12">
      <c r="AE4637" s="131"/>
      <c r="AF4637" s="132"/>
      <c r="AG4637" s="133"/>
      <c r="AH4637" s="133"/>
      <c r="AI4637" s="133"/>
      <c r="AJ4637" s="133"/>
      <c r="AK4637" s="133"/>
      <c r="AL4637" s="133"/>
      <c r="AM4637" s="133"/>
      <c r="AN4637" s="133"/>
      <c r="AO4637" s="133"/>
      <c r="AP4637" s="133"/>
      <c r="AQ4637" s="133"/>
      <c r="AR4637" s="133"/>
      <c r="AS4637" s="124"/>
      <c r="AT4637" s="134"/>
      <c r="AU4637" s="141"/>
    </row>
    <row r="4638" spans="31:47" ht="12">
      <c r="AE4638" s="131"/>
      <c r="AF4638" s="132"/>
      <c r="AG4638" s="133"/>
      <c r="AH4638" s="133"/>
      <c r="AI4638" s="133"/>
      <c r="AJ4638" s="133"/>
      <c r="AK4638" s="133"/>
      <c r="AL4638" s="133"/>
      <c r="AM4638" s="133"/>
      <c r="AN4638" s="133"/>
      <c r="AO4638" s="133"/>
      <c r="AP4638" s="133"/>
      <c r="AQ4638" s="133"/>
      <c r="AR4638" s="133"/>
      <c r="AS4638" s="124"/>
      <c r="AT4638" s="134"/>
      <c r="AU4638" s="141"/>
    </row>
    <row r="4639" spans="31:47" ht="12">
      <c r="AE4639" s="131"/>
      <c r="AF4639" s="132"/>
      <c r="AG4639" s="133"/>
      <c r="AH4639" s="133"/>
      <c r="AI4639" s="133"/>
      <c r="AJ4639" s="133"/>
      <c r="AK4639" s="133"/>
      <c r="AL4639" s="133"/>
      <c r="AM4639" s="133"/>
      <c r="AN4639" s="133"/>
      <c r="AO4639" s="133"/>
      <c r="AP4639" s="133"/>
      <c r="AQ4639" s="133"/>
      <c r="AR4639" s="133"/>
      <c r="AS4639" s="124"/>
      <c r="AT4639" s="134"/>
      <c r="AU4639" s="141"/>
    </row>
    <row r="4640" spans="31:47" ht="12">
      <c r="AE4640" s="131"/>
      <c r="AF4640" s="132"/>
      <c r="AG4640" s="133"/>
      <c r="AH4640" s="133"/>
      <c r="AI4640" s="133"/>
      <c r="AJ4640" s="133"/>
      <c r="AK4640" s="133"/>
      <c r="AL4640" s="133"/>
      <c r="AM4640" s="133"/>
      <c r="AN4640" s="133"/>
      <c r="AO4640" s="133"/>
      <c r="AP4640" s="133"/>
      <c r="AQ4640" s="133"/>
      <c r="AR4640" s="133"/>
      <c r="AS4640" s="124"/>
      <c r="AT4640" s="134"/>
      <c r="AU4640" s="141"/>
    </row>
    <row r="4641" spans="31:47" ht="12">
      <c r="AE4641" s="131"/>
      <c r="AF4641" s="132"/>
      <c r="AG4641" s="133"/>
      <c r="AH4641" s="133"/>
      <c r="AI4641" s="133"/>
      <c r="AJ4641" s="133"/>
      <c r="AK4641" s="133"/>
      <c r="AL4641" s="133"/>
      <c r="AM4641" s="133"/>
      <c r="AN4641" s="133"/>
      <c r="AO4641" s="133"/>
      <c r="AP4641" s="133"/>
      <c r="AQ4641" s="133"/>
      <c r="AR4641" s="133"/>
      <c r="AS4641" s="124"/>
      <c r="AT4641" s="134"/>
      <c r="AU4641" s="141"/>
    </row>
    <row r="4642" spans="31:47" ht="12">
      <c r="AE4642" s="131"/>
      <c r="AF4642" s="132"/>
      <c r="AG4642" s="133"/>
      <c r="AH4642" s="133"/>
      <c r="AI4642" s="133"/>
      <c r="AJ4642" s="133"/>
      <c r="AK4642" s="133"/>
      <c r="AL4642" s="133"/>
      <c r="AM4642" s="133"/>
      <c r="AN4642" s="133"/>
      <c r="AO4642" s="133"/>
      <c r="AP4642" s="133"/>
      <c r="AQ4642" s="133"/>
      <c r="AR4642" s="133"/>
      <c r="AS4642" s="124"/>
      <c r="AT4642" s="134"/>
      <c r="AU4642" s="141"/>
    </row>
    <row r="4643" spans="31:47" ht="12">
      <c r="AE4643" s="131"/>
      <c r="AF4643" s="132"/>
      <c r="AG4643" s="133"/>
      <c r="AH4643" s="133"/>
      <c r="AI4643" s="133"/>
      <c r="AJ4643" s="133"/>
      <c r="AK4643" s="133"/>
      <c r="AL4643" s="133"/>
      <c r="AM4643" s="133"/>
      <c r="AN4643" s="133"/>
      <c r="AO4643" s="133"/>
      <c r="AP4643" s="133"/>
      <c r="AQ4643" s="133"/>
      <c r="AR4643" s="133"/>
      <c r="AS4643" s="124"/>
      <c r="AT4643" s="134"/>
      <c r="AU4643" s="141"/>
    </row>
    <row r="4644" spans="31:47" ht="12">
      <c r="AE4644" s="131"/>
      <c r="AF4644" s="132"/>
      <c r="AG4644" s="133"/>
      <c r="AH4644" s="133"/>
      <c r="AI4644" s="133"/>
      <c r="AJ4644" s="133"/>
      <c r="AK4644" s="133"/>
      <c r="AL4644" s="133"/>
      <c r="AM4644" s="133"/>
      <c r="AN4644" s="133"/>
      <c r="AO4644" s="133"/>
      <c r="AP4644" s="133"/>
      <c r="AQ4644" s="133"/>
      <c r="AR4644" s="133"/>
      <c r="AS4644" s="124"/>
      <c r="AT4644" s="134"/>
      <c r="AU4644" s="141"/>
    </row>
    <row r="4645" spans="31:47" ht="12">
      <c r="AE4645" s="131"/>
      <c r="AF4645" s="132"/>
      <c r="AG4645" s="133"/>
      <c r="AH4645" s="133"/>
      <c r="AI4645" s="133"/>
      <c r="AJ4645" s="133"/>
      <c r="AK4645" s="133"/>
      <c r="AL4645" s="133"/>
      <c r="AM4645" s="133"/>
      <c r="AN4645" s="133"/>
      <c r="AO4645" s="133"/>
      <c r="AP4645" s="133"/>
      <c r="AQ4645" s="133"/>
      <c r="AR4645" s="133"/>
      <c r="AS4645" s="124"/>
      <c r="AT4645" s="134"/>
      <c r="AU4645" s="141"/>
    </row>
    <row r="4646" spans="31:47" ht="12">
      <c r="AE4646" s="131"/>
      <c r="AF4646" s="132"/>
      <c r="AG4646" s="133"/>
      <c r="AH4646" s="133"/>
      <c r="AI4646" s="133"/>
      <c r="AJ4646" s="133"/>
      <c r="AK4646" s="133"/>
      <c r="AL4646" s="133"/>
      <c r="AM4646" s="133"/>
      <c r="AN4646" s="133"/>
      <c r="AO4646" s="133"/>
      <c r="AP4646" s="133"/>
      <c r="AQ4646" s="133"/>
      <c r="AR4646" s="133"/>
      <c r="AS4646" s="124"/>
      <c r="AT4646" s="134"/>
      <c r="AU4646" s="141"/>
    </row>
    <row r="4647" spans="31:47" ht="12">
      <c r="AE4647" s="131"/>
      <c r="AF4647" s="132"/>
      <c r="AG4647" s="133"/>
      <c r="AH4647" s="133"/>
      <c r="AI4647" s="133"/>
      <c r="AJ4647" s="133"/>
      <c r="AK4647" s="133"/>
      <c r="AL4647" s="133"/>
      <c r="AM4647" s="133"/>
      <c r="AN4647" s="133"/>
      <c r="AO4647" s="133"/>
      <c r="AP4647" s="133"/>
      <c r="AQ4647" s="133"/>
      <c r="AR4647" s="133"/>
      <c r="AS4647" s="124"/>
      <c r="AT4647" s="134"/>
      <c r="AU4647" s="141"/>
    </row>
    <row r="4648" spans="31:47" ht="12">
      <c r="AE4648" s="131"/>
      <c r="AF4648" s="132"/>
      <c r="AG4648" s="133"/>
      <c r="AH4648" s="133"/>
      <c r="AI4648" s="133"/>
      <c r="AJ4648" s="133"/>
      <c r="AK4648" s="133"/>
      <c r="AL4648" s="133"/>
      <c r="AM4648" s="133"/>
      <c r="AN4648" s="133"/>
      <c r="AO4648" s="133"/>
      <c r="AP4648" s="133"/>
      <c r="AQ4648" s="133"/>
      <c r="AR4648" s="133"/>
      <c r="AS4648" s="124"/>
      <c r="AT4648" s="134"/>
      <c r="AU4648" s="141"/>
    </row>
    <row r="4649" spans="31:47" ht="12">
      <c r="AE4649" s="131"/>
      <c r="AF4649" s="132"/>
      <c r="AG4649" s="133"/>
      <c r="AH4649" s="133"/>
      <c r="AI4649" s="133"/>
      <c r="AJ4649" s="133"/>
      <c r="AK4649" s="133"/>
      <c r="AL4649" s="133"/>
      <c r="AM4649" s="133"/>
      <c r="AN4649" s="133"/>
      <c r="AO4649" s="133"/>
      <c r="AP4649" s="133"/>
      <c r="AQ4649" s="133"/>
      <c r="AR4649" s="133"/>
      <c r="AS4649" s="124"/>
      <c r="AT4649" s="134"/>
      <c r="AU4649" s="141"/>
    </row>
    <row r="4650" spans="31:47" ht="12">
      <c r="AE4650" s="131"/>
      <c r="AF4650" s="132"/>
      <c r="AG4650" s="133"/>
      <c r="AH4650" s="133"/>
      <c r="AI4650" s="133"/>
      <c r="AJ4650" s="133"/>
      <c r="AK4650" s="133"/>
      <c r="AL4650" s="133"/>
      <c r="AM4650" s="133"/>
      <c r="AN4650" s="133"/>
      <c r="AO4650" s="133"/>
      <c r="AP4650" s="133"/>
      <c r="AQ4650" s="133"/>
      <c r="AR4650" s="133"/>
      <c r="AS4650" s="124"/>
      <c r="AT4650" s="134"/>
      <c r="AU4650" s="141"/>
    </row>
    <row r="4651" spans="31:47" ht="12">
      <c r="AE4651" s="131"/>
      <c r="AF4651" s="132"/>
      <c r="AG4651" s="133"/>
      <c r="AH4651" s="133"/>
      <c r="AI4651" s="133"/>
      <c r="AJ4651" s="133"/>
      <c r="AK4651" s="133"/>
      <c r="AL4651" s="133"/>
      <c r="AM4651" s="133"/>
      <c r="AN4651" s="133"/>
      <c r="AO4651" s="133"/>
      <c r="AP4651" s="133"/>
      <c r="AQ4651" s="133"/>
      <c r="AR4651" s="133"/>
      <c r="AS4651" s="124"/>
      <c r="AT4651" s="134"/>
      <c r="AU4651" s="141"/>
    </row>
    <row r="4652" spans="31:47" ht="12">
      <c r="AE4652" s="131"/>
      <c r="AF4652" s="132"/>
      <c r="AG4652" s="133"/>
      <c r="AH4652" s="133"/>
      <c r="AI4652" s="133"/>
      <c r="AJ4652" s="133"/>
      <c r="AK4652" s="133"/>
      <c r="AL4652" s="133"/>
      <c r="AM4652" s="133"/>
      <c r="AN4652" s="133"/>
      <c r="AO4652" s="133"/>
      <c r="AP4652" s="133"/>
      <c r="AQ4652" s="133"/>
      <c r="AR4652" s="133"/>
      <c r="AS4652" s="124"/>
      <c r="AT4652" s="134"/>
      <c r="AU4652" s="141"/>
    </row>
    <row r="4653" spans="31:47" ht="12">
      <c r="AE4653" s="131"/>
      <c r="AF4653" s="132"/>
      <c r="AG4653" s="133"/>
      <c r="AH4653" s="133"/>
      <c r="AI4653" s="133"/>
      <c r="AJ4653" s="133"/>
      <c r="AK4653" s="133"/>
      <c r="AL4653" s="133"/>
      <c r="AM4653" s="133"/>
      <c r="AN4653" s="133"/>
      <c r="AO4653" s="133"/>
      <c r="AP4653" s="133"/>
      <c r="AQ4653" s="133"/>
      <c r="AR4653" s="133"/>
      <c r="AS4653" s="124"/>
      <c r="AT4653" s="134"/>
      <c r="AU4653" s="141"/>
    </row>
    <row r="4654" spans="31:47" ht="12">
      <c r="AE4654" s="131"/>
      <c r="AF4654" s="132"/>
      <c r="AG4654" s="133"/>
      <c r="AH4654" s="133"/>
      <c r="AI4654" s="133"/>
      <c r="AJ4654" s="133"/>
      <c r="AK4654" s="133"/>
      <c r="AL4654" s="133"/>
      <c r="AM4654" s="133"/>
      <c r="AN4654" s="133"/>
      <c r="AO4654" s="133"/>
      <c r="AP4654" s="133"/>
      <c r="AQ4654" s="133"/>
      <c r="AR4654" s="133"/>
      <c r="AS4654" s="124"/>
      <c r="AT4654" s="134"/>
      <c r="AU4654" s="141"/>
    </row>
    <row r="4655" spans="31:47" ht="12">
      <c r="AE4655" s="131"/>
      <c r="AF4655" s="132"/>
      <c r="AG4655" s="133"/>
      <c r="AH4655" s="133"/>
      <c r="AI4655" s="133"/>
      <c r="AJ4655" s="133"/>
      <c r="AK4655" s="133"/>
      <c r="AL4655" s="133"/>
      <c r="AM4655" s="133"/>
      <c r="AN4655" s="133"/>
      <c r="AO4655" s="133"/>
      <c r="AP4655" s="133"/>
      <c r="AQ4655" s="133"/>
      <c r="AR4655" s="133"/>
      <c r="AS4655" s="124"/>
      <c r="AT4655" s="134"/>
      <c r="AU4655" s="141"/>
    </row>
    <row r="4656" spans="31:47" ht="12">
      <c r="AE4656" s="131"/>
      <c r="AF4656" s="132"/>
      <c r="AG4656" s="133"/>
      <c r="AH4656" s="133"/>
      <c r="AI4656" s="133"/>
      <c r="AJ4656" s="133"/>
      <c r="AK4656" s="133"/>
      <c r="AL4656" s="133"/>
      <c r="AM4656" s="133"/>
      <c r="AN4656" s="133"/>
      <c r="AO4656" s="133"/>
      <c r="AP4656" s="133"/>
      <c r="AQ4656" s="133"/>
      <c r="AR4656" s="133"/>
      <c r="AS4656" s="124"/>
      <c r="AT4656" s="134"/>
      <c r="AU4656" s="141"/>
    </row>
    <row r="4657" spans="31:47" ht="12">
      <c r="AE4657" s="131"/>
      <c r="AF4657" s="132"/>
      <c r="AG4657" s="133"/>
      <c r="AH4657" s="133"/>
      <c r="AI4657" s="133"/>
      <c r="AJ4657" s="133"/>
      <c r="AK4657" s="133"/>
      <c r="AL4657" s="133"/>
      <c r="AM4657" s="133"/>
      <c r="AN4657" s="133"/>
      <c r="AO4657" s="133"/>
      <c r="AP4657" s="133"/>
      <c r="AQ4657" s="133"/>
      <c r="AR4657" s="133"/>
      <c r="AS4657" s="124"/>
      <c r="AT4657" s="134"/>
      <c r="AU4657" s="141"/>
    </row>
    <row r="4658" spans="31:47" ht="12">
      <c r="AE4658" s="131"/>
      <c r="AF4658" s="132"/>
      <c r="AG4658" s="133"/>
      <c r="AH4658" s="133"/>
      <c r="AI4658" s="133"/>
      <c r="AJ4658" s="133"/>
      <c r="AK4658" s="133"/>
      <c r="AL4658" s="133"/>
      <c r="AM4658" s="133"/>
      <c r="AN4658" s="133"/>
      <c r="AO4658" s="133"/>
      <c r="AP4658" s="133"/>
      <c r="AQ4658" s="133"/>
      <c r="AR4658" s="133"/>
      <c r="AS4658" s="124"/>
      <c r="AT4658" s="134"/>
      <c r="AU4658" s="141"/>
    </row>
    <row r="4659" spans="31:47" ht="12">
      <c r="AE4659" s="131"/>
      <c r="AF4659" s="132"/>
      <c r="AG4659" s="133"/>
      <c r="AH4659" s="133"/>
      <c r="AI4659" s="133"/>
      <c r="AJ4659" s="133"/>
      <c r="AK4659" s="133"/>
      <c r="AL4659" s="133"/>
      <c r="AM4659" s="133"/>
      <c r="AN4659" s="133"/>
      <c r="AO4659" s="133"/>
      <c r="AP4659" s="133"/>
      <c r="AQ4659" s="133"/>
      <c r="AR4659" s="133"/>
      <c r="AS4659" s="124"/>
      <c r="AT4659" s="134"/>
      <c r="AU4659" s="141"/>
    </row>
    <row r="4660" spans="31:47" ht="12">
      <c r="AE4660" s="131"/>
      <c r="AF4660" s="132"/>
      <c r="AG4660" s="133"/>
      <c r="AH4660" s="133"/>
      <c r="AI4660" s="133"/>
      <c r="AJ4660" s="133"/>
      <c r="AK4660" s="133"/>
      <c r="AL4660" s="133"/>
      <c r="AM4660" s="133"/>
      <c r="AN4660" s="133"/>
      <c r="AO4660" s="133"/>
      <c r="AP4660" s="133"/>
      <c r="AQ4660" s="133"/>
      <c r="AR4660" s="133"/>
      <c r="AS4660" s="124"/>
      <c r="AT4660" s="134"/>
      <c r="AU4660" s="141"/>
    </row>
    <row r="4661" spans="31:47" ht="12">
      <c r="AE4661" s="131"/>
      <c r="AF4661" s="132"/>
      <c r="AG4661" s="133"/>
      <c r="AH4661" s="133"/>
      <c r="AI4661" s="133"/>
      <c r="AJ4661" s="133"/>
      <c r="AK4661" s="133"/>
      <c r="AL4661" s="133"/>
      <c r="AM4661" s="133"/>
      <c r="AN4661" s="133"/>
      <c r="AO4661" s="133"/>
      <c r="AP4661" s="133"/>
      <c r="AQ4661" s="133"/>
      <c r="AR4661" s="133"/>
      <c r="AS4661" s="124"/>
      <c r="AT4661" s="134"/>
      <c r="AU4661" s="141"/>
    </row>
    <row r="4662" spans="31:47" ht="12">
      <c r="AE4662" s="131"/>
      <c r="AF4662" s="132"/>
      <c r="AG4662" s="133"/>
      <c r="AH4662" s="133"/>
      <c r="AI4662" s="133"/>
      <c r="AJ4662" s="133"/>
      <c r="AK4662" s="133"/>
      <c r="AL4662" s="133"/>
      <c r="AM4662" s="133"/>
      <c r="AN4662" s="133"/>
      <c r="AO4662" s="133"/>
      <c r="AP4662" s="133"/>
      <c r="AQ4662" s="133"/>
      <c r="AR4662" s="133"/>
      <c r="AS4662" s="124"/>
      <c r="AT4662" s="134"/>
      <c r="AU4662" s="141"/>
    </row>
    <row r="4663" spans="31:47" ht="12">
      <c r="AE4663" s="131"/>
      <c r="AF4663" s="132"/>
      <c r="AG4663" s="133"/>
      <c r="AH4663" s="133"/>
      <c r="AI4663" s="133"/>
      <c r="AJ4663" s="133"/>
      <c r="AK4663" s="133"/>
      <c r="AL4663" s="133"/>
      <c r="AM4663" s="133"/>
      <c r="AN4663" s="133"/>
      <c r="AO4663" s="133"/>
      <c r="AP4663" s="133"/>
      <c r="AQ4663" s="133"/>
      <c r="AR4663" s="133"/>
      <c r="AS4663" s="124"/>
      <c r="AT4663" s="134"/>
      <c r="AU4663" s="141"/>
    </row>
    <row r="4664" spans="31:47" ht="12">
      <c r="AE4664" s="131"/>
      <c r="AF4664" s="132"/>
      <c r="AG4664" s="133"/>
      <c r="AH4664" s="133"/>
      <c r="AI4664" s="133"/>
      <c r="AJ4664" s="133"/>
      <c r="AK4664" s="133"/>
      <c r="AL4664" s="133"/>
      <c r="AM4664" s="133"/>
      <c r="AN4664" s="133"/>
      <c r="AO4664" s="133"/>
      <c r="AP4664" s="133"/>
      <c r="AQ4664" s="133"/>
      <c r="AR4664" s="133"/>
      <c r="AS4664" s="124"/>
      <c r="AT4664" s="134"/>
      <c r="AU4664" s="141"/>
    </row>
    <row r="4665" spans="31:47" ht="12">
      <c r="AE4665" s="131"/>
      <c r="AF4665" s="132"/>
      <c r="AG4665" s="133"/>
      <c r="AH4665" s="133"/>
      <c r="AI4665" s="133"/>
      <c r="AJ4665" s="133"/>
      <c r="AK4665" s="133"/>
      <c r="AL4665" s="133"/>
      <c r="AM4665" s="133"/>
      <c r="AN4665" s="133"/>
      <c r="AO4665" s="133"/>
      <c r="AP4665" s="133"/>
      <c r="AQ4665" s="133"/>
      <c r="AR4665" s="133"/>
      <c r="AS4665" s="124"/>
      <c r="AT4665" s="134"/>
      <c r="AU4665" s="141"/>
    </row>
    <row r="4666" spans="31:47" ht="12">
      <c r="AE4666" s="131"/>
      <c r="AF4666" s="132"/>
      <c r="AG4666" s="133"/>
      <c r="AH4666" s="133"/>
      <c r="AI4666" s="133"/>
      <c r="AJ4666" s="133"/>
      <c r="AK4666" s="133"/>
      <c r="AL4666" s="133"/>
      <c r="AM4666" s="133"/>
      <c r="AN4666" s="133"/>
      <c r="AO4666" s="133"/>
      <c r="AP4666" s="133"/>
      <c r="AQ4666" s="133"/>
      <c r="AR4666" s="133"/>
      <c r="AS4666" s="124"/>
      <c r="AT4666" s="134"/>
      <c r="AU4666" s="141"/>
    </row>
    <row r="4667" spans="31:47" ht="12">
      <c r="AE4667" s="131"/>
      <c r="AF4667" s="132"/>
      <c r="AG4667" s="133"/>
      <c r="AH4667" s="133"/>
      <c r="AI4667" s="133"/>
      <c r="AJ4667" s="133"/>
      <c r="AK4667" s="133"/>
      <c r="AL4667" s="133"/>
      <c r="AM4667" s="133"/>
      <c r="AN4667" s="133"/>
      <c r="AO4667" s="133"/>
      <c r="AP4667" s="133"/>
      <c r="AQ4667" s="133"/>
      <c r="AR4667" s="133"/>
      <c r="AS4667" s="124"/>
      <c r="AT4667" s="134"/>
      <c r="AU4667" s="141"/>
    </row>
    <row r="4668" spans="31:47" ht="12">
      <c r="AE4668" s="131"/>
      <c r="AF4668" s="132"/>
      <c r="AG4668" s="133"/>
      <c r="AH4668" s="133"/>
      <c r="AI4668" s="133"/>
      <c r="AJ4668" s="133"/>
      <c r="AK4668" s="133"/>
      <c r="AL4668" s="133"/>
      <c r="AM4668" s="133"/>
      <c r="AN4668" s="133"/>
      <c r="AO4668" s="133"/>
      <c r="AP4668" s="133"/>
      <c r="AQ4668" s="133"/>
      <c r="AR4668" s="133"/>
      <c r="AS4668" s="124"/>
      <c r="AT4668" s="134"/>
      <c r="AU4668" s="141"/>
    </row>
    <row r="4669" spans="31:47" ht="12">
      <c r="AE4669" s="131"/>
      <c r="AF4669" s="132"/>
      <c r="AG4669" s="133"/>
      <c r="AH4669" s="133"/>
      <c r="AI4669" s="133"/>
      <c r="AJ4669" s="133"/>
      <c r="AK4669" s="133"/>
      <c r="AL4669" s="133"/>
      <c r="AM4669" s="133"/>
      <c r="AN4669" s="133"/>
      <c r="AO4669" s="133"/>
      <c r="AP4669" s="133"/>
      <c r="AQ4669" s="133"/>
      <c r="AR4669" s="133"/>
      <c r="AS4669" s="124"/>
      <c r="AT4669" s="134"/>
      <c r="AU4669" s="141"/>
    </row>
    <row r="4670" spans="31:47" ht="12">
      <c r="AE4670" s="131"/>
      <c r="AF4670" s="132"/>
      <c r="AG4670" s="133"/>
      <c r="AH4670" s="133"/>
      <c r="AI4670" s="133"/>
      <c r="AJ4670" s="133"/>
      <c r="AK4670" s="133"/>
      <c r="AL4670" s="133"/>
      <c r="AM4670" s="133"/>
      <c r="AN4670" s="133"/>
      <c r="AO4670" s="133"/>
      <c r="AP4670" s="133"/>
      <c r="AQ4670" s="133"/>
      <c r="AR4670" s="133"/>
      <c r="AS4670" s="124"/>
      <c r="AT4670" s="134"/>
      <c r="AU4670" s="141"/>
    </row>
    <row r="4671" spans="31:47" ht="12">
      <c r="AE4671" s="131"/>
      <c r="AF4671" s="132"/>
      <c r="AG4671" s="133"/>
      <c r="AH4671" s="133"/>
      <c r="AI4671" s="133"/>
      <c r="AJ4671" s="133"/>
      <c r="AK4671" s="133"/>
      <c r="AL4671" s="133"/>
      <c r="AM4671" s="133"/>
      <c r="AN4671" s="133"/>
      <c r="AO4671" s="133"/>
      <c r="AP4671" s="133"/>
      <c r="AQ4671" s="133"/>
      <c r="AR4671" s="133"/>
      <c r="AS4671" s="124"/>
      <c r="AT4671" s="134"/>
      <c r="AU4671" s="141"/>
    </row>
    <row r="4672" spans="31:47" ht="12">
      <c r="AE4672" s="131"/>
      <c r="AF4672" s="132"/>
      <c r="AG4672" s="133"/>
      <c r="AH4672" s="133"/>
      <c r="AI4672" s="133"/>
      <c r="AJ4672" s="133"/>
      <c r="AK4672" s="133"/>
      <c r="AL4672" s="133"/>
      <c r="AM4672" s="133"/>
      <c r="AN4672" s="133"/>
      <c r="AO4672" s="133"/>
      <c r="AP4672" s="133"/>
      <c r="AQ4672" s="133"/>
      <c r="AR4672" s="133"/>
      <c r="AS4672" s="124"/>
      <c r="AT4672" s="134"/>
      <c r="AU4672" s="141"/>
    </row>
    <row r="4673" spans="31:47" ht="12">
      <c r="AE4673" s="131"/>
      <c r="AF4673" s="132"/>
      <c r="AG4673" s="133"/>
      <c r="AH4673" s="133"/>
      <c r="AI4673" s="133"/>
      <c r="AJ4673" s="133"/>
      <c r="AK4673" s="133"/>
      <c r="AL4673" s="133"/>
      <c r="AM4673" s="133"/>
      <c r="AN4673" s="133"/>
      <c r="AO4673" s="133"/>
      <c r="AP4673" s="133"/>
      <c r="AQ4673" s="133"/>
      <c r="AR4673" s="133"/>
      <c r="AS4673" s="124"/>
      <c r="AT4673" s="134"/>
      <c r="AU4673" s="141"/>
    </row>
    <row r="4674" spans="31:47" ht="12">
      <c r="AE4674" s="131"/>
      <c r="AF4674" s="132"/>
      <c r="AG4674" s="133"/>
      <c r="AH4674" s="133"/>
      <c r="AI4674" s="133"/>
      <c r="AJ4674" s="133"/>
      <c r="AK4674" s="133"/>
      <c r="AL4674" s="133"/>
      <c r="AM4674" s="133"/>
      <c r="AN4674" s="133"/>
      <c r="AO4674" s="133"/>
      <c r="AP4674" s="133"/>
      <c r="AQ4674" s="133"/>
      <c r="AR4674" s="133"/>
      <c r="AS4674" s="124"/>
      <c r="AT4674" s="134"/>
      <c r="AU4674" s="141"/>
    </row>
    <row r="4675" spans="31:47" ht="12">
      <c r="AE4675" s="131"/>
      <c r="AF4675" s="132"/>
      <c r="AG4675" s="133"/>
      <c r="AH4675" s="133"/>
      <c r="AI4675" s="133"/>
      <c r="AJ4675" s="133"/>
      <c r="AK4675" s="133"/>
      <c r="AL4675" s="133"/>
      <c r="AM4675" s="133"/>
      <c r="AN4675" s="133"/>
      <c r="AO4675" s="133"/>
      <c r="AP4675" s="133"/>
      <c r="AQ4675" s="133"/>
      <c r="AR4675" s="133"/>
      <c r="AS4675" s="124"/>
      <c r="AT4675" s="134"/>
      <c r="AU4675" s="141"/>
    </row>
    <row r="4676" spans="31:47" ht="12">
      <c r="AE4676" s="131"/>
      <c r="AF4676" s="132"/>
      <c r="AG4676" s="133"/>
      <c r="AH4676" s="133"/>
      <c r="AI4676" s="133"/>
      <c r="AJ4676" s="133"/>
      <c r="AK4676" s="133"/>
      <c r="AL4676" s="133"/>
      <c r="AM4676" s="133"/>
      <c r="AN4676" s="133"/>
      <c r="AO4676" s="133"/>
      <c r="AP4676" s="133"/>
      <c r="AQ4676" s="133"/>
      <c r="AR4676" s="133"/>
      <c r="AS4676" s="124"/>
      <c r="AT4676" s="134"/>
      <c r="AU4676" s="141"/>
    </row>
    <row r="4677" spans="31:47" ht="12">
      <c r="AE4677" s="131"/>
      <c r="AF4677" s="132"/>
      <c r="AG4677" s="133"/>
      <c r="AH4677" s="133"/>
      <c r="AI4677" s="133"/>
      <c r="AJ4677" s="133"/>
      <c r="AK4677" s="133"/>
      <c r="AL4677" s="133"/>
      <c r="AM4677" s="133"/>
      <c r="AN4677" s="133"/>
      <c r="AO4677" s="133"/>
      <c r="AP4677" s="133"/>
      <c r="AQ4677" s="133"/>
      <c r="AR4677" s="133"/>
      <c r="AS4677" s="124"/>
      <c r="AT4677" s="134"/>
      <c r="AU4677" s="141"/>
    </row>
    <row r="4678" spans="31:47" ht="12">
      <c r="AE4678" s="131"/>
      <c r="AF4678" s="132"/>
      <c r="AG4678" s="133"/>
      <c r="AH4678" s="133"/>
      <c r="AI4678" s="133"/>
      <c r="AJ4678" s="133"/>
      <c r="AK4678" s="133"/>
      <c r="AL4678" s="133"/>
      <c r="AM4678" s="133"/>
      <c r="AN4678" s="133"/>
      <c r="AO4678" s="133"/>
      <c r="AP4678" s="133"/>
      <c r="AQ4678" s="133"/>
      <c r="AR4678" s="133"/>
      <c r="AS4678" s="124"/>
      <c r="AT4678" s="134"/>
      <c r="AU4678" s="141"/>
    </row>
    <row r="4679" spans="31:47" ht="12">
      <c r="AE4679" s="131"/>
      <c r="AF4679" s="132"/>
      <c r="AG4679" s="133"/>
      <c r="AH4679" s="133"/>
      <c r="AI4679" s="133"/>
      <c r="AJ4679" s="133"/>
      <c r="AK4679" s="133"/>
      <c r="AL4679" s="133"/>
      <c r="AM4679" s="133"/>
      <c r="AN4679" s="133"/>
      <c r="AO4679" s="133"/>
      <c r="AP4679" s="133"/>
      <c r="AQ4679" s="133"/>
      <c r="AR4679" s="133"/>
      <c r="AS4679" s="124"/>
      <c r="AT4679" s="134"/>
      <c r="AU4679" s="141"/>
    </row>
    <row r="4680" spans="31:47" ht="12">
      <c r="AE4680" s="131"/>
      <c r="AF4680" s="132"/>
      <c r="AG4680" s="133"/>
      <c r="AH4680" s="133"/>
      <c r="AI4680" s="133"/>
      <c r="AJ4680" s="133"/>
      <c r="AK4680" s="133"/>
      <c r="AL4680" s="133"/>
      <c r="AM4680" s="133"/>
      <c r="AN4680" s="133"/>
      <c r="AO4680" s="133"/>
      <c r="AP4680" s="133"/>
      <c r="AQ4680" s="133"/>
      <c r="AR4680" s="133"/>
      <c r="AS4680" s="124"/>
      <c r="AT4680" s="134"/>
      <c r="AU4680" s="141"/>
    </row>
    <row r="4681" spans="31:47" ht="12">
      <c r="AE4681" s="131"/>
      <c r="AF4681" s="132"/>
      <c r="AG4681" s="133"/>
      <c r="AH4681" s="133"/>
      <c r="AI4681" s="133"/>
      <c r="AJ4681" s="133"/>
      <c r="AK4681" s="133"/>
      <c r="AL4681" s="133"/>
      <c r="AM4681" s="133"/>
      <c r="AN4681" s="133"/>
      <c r="AO4681" s="133"/>
      <c r="AP4681" s="133"/>
      <c r="AQ4681" s="133"/>
      <c r="AR4681" s="133"/>
      <c r="AS4681" s="124"/>
      <c r="AT4681" s="134"/>
      <c r="AU4681" s="141"/>
    </row>
    <row r="4682" spans="31:47" ht="12">
      <c r="AE4682" s="131"/>
      <c r="AF4682" s="132"/>
      <c r="AG4682" s="133"/>
      <c r="AH4682" s="133"/>
      <c r="AI4682" s="133"/>
      <c r="AJ4682" s="133"/>
      <c r="AK4682" s="133"/>
      <c r="AL4682" s="133"/>
      <c r="AM4682" s="133"/>
      <c r="AN4682" s="133"/>
      <c r="AO4682" s="133"/>
      <c r="AP4682" s="133"/>
      <c r="AQ4682" s="133"/>
      <c r="AR4682" s="133"/>
      <c r="AS4682" s="124"/>
      <c r="AT4682" s="134"/>
      <c r="AU4682" s="141"/>
    </row>
    <row r="4683" spans="31:47" ht="12">
      <c r="AE4683" s="131"/>
      <c r="AF4683" s="132"/>
      <c r="AG4683" s="133"/>
      <c r="AH4683" s="133"/>
      <c r="AI4683" s="133"/>
      <c r="AJ4683" s="133"/>
      <c r="AK4683" s="133"/>
      <c r="AL4683" s="133"/>
      <c r="AM4683" s="133"/>
      <c r="AN4683" s="133"/>
      <c r="AO4683" s="133"/>
      <c r="AP4683" s="133"/>
      <c r="AQ4683" s="133"/>
      <c r="AR4683" s="133"/>
      <c r="AS4683" s="124"/>
      <c r="AT4683" s="134"/>
      <c r="AU4683" s="141"/>
    </row>
    <row r="4684" spans="31:47" ht="12">
      <c r="AE4684" s="131"/>
      <c r="AF4684" s="132"/>
      <c r="AG4684" s="133"/>
      <c r="AH4684" s="133"/>
      <c r="AI4684" s="133"/>
      <c r="AJ4684" s="133"/>
      <c r="AK4684" s="133"/>
      <c r="AL4684" s="133"/>
      <c r="AM4684" s="133"/>
      <c r="AN4684" s="133"/>
      <c r="AO4684" s="133"/>
      <c r="AP4684" s="133"/>
      <c r="AQ4684" s="133"/>
      <c r="AR4684" s="133"/>
      <c r="AS4684" s="124"/>
      <c r="AT4684" s="134"/>
      <c r="AU4684" s="141"/>
    </row>
    <row r="4685" spans="31:47" ht="12">
      <c r="AE4685" s="131"/>
      <c r="AF4685" s="132"/>
      <c r="AG4685" s="133"/>
      <c r="AH4685" s="133"/>
      <c r="AI4685" s="133"/>
      <c r="AJ4685" s="133"/>
      <c r="AK4685" s="133"/>
      <c r="AL4685" s="133"/>
      <c r="AM4685" s="133"/>
      <c r="AN4685" s="133"/>
      <c r="AO4685" s="133"/>
      <c r="AP4685" s="133"/>
      <c r="AQ4685" s="133"/>
      <c r="AR4685" s="133"/>
      <c r="AS4685" s="124"/>
      <c r="AT4685" s="134"/>
      <c r="AU4685" s="141"/>
    </row>
    <row r="4686" spans="31:47" ht="12">
      <c r="AE4686" s="131"/>
      <c r="AF4686" s="132"/>
      <c r="AG4686" s="133"/>
      <c r="AH4686" s="133"/>
      <c r="AI4686" s="133"/>
      <c r="AJ4686" s="133"/>
      <c r="AK4686" s="133"/>
      <c r="AL4686" s="133"/>
      <c r="AM4686" s="133"/>
      <c r="AN4686" s="133"/>
      <c r="AO4686" s="133"/>
      <c r="AP4686" s="133"/>
      <c r="AQ4686" s="133"/>
      <c r="AR4686" s="133"/>
      <c r="AS4686" s="124"/>
      <c r="AT4686" s="134"/>
      <c r="AU4686" s="141"/>
    </row>
    <row r="4687" spans="31:47" ht="12">
      <c r="AE4687" s="131"/>
      <c r="AF4687" s="132"/>
      <c r="AG4687" s="133"/>
      <c r="AH4687" s="133"/>
      <c r="AI4687" s="133"/>
      <c r="AJ4687" s="133"/>
      <c r="AK4687" s="133"/>
      <c r="AL4687" s="133"/>
      <c r="AM4687" s="133"/>
      <c r="AN4687" s="133"/>
      <c r="AO4687" s="133"/>
      <c r="AP4687" s="133"/>
      <c r="AQ4687" s="133"/>
      <c r="AR4687" s="133"/>
      <c r="AS4687" s="124"/>
      <c r="AT4687" s="134"/>
      <c r="AU4687" s="141"/>
    </row>
    <row r="4688" spans="31:47" ht="12">
      <c r="AE4688" s="131"/>
      <c r="AF4688" s="132"/>
      <c r="AG4688" s="133"/>
      <c r="AH4688" s="133"/>
      <c r="AI4688" s="133"/>
      <c r="AJ4688" s="133"/>
      <c r="AK4688" s="133"/>
      <c r="AL4688" s="133"/>
      <c r="AM4688" s="133"/>
      <c r="AN4688" s="133"/>
      <c r="AO4688" s="133"/>
      <c r="AP4688" s="133"/>
      <c r="AQ4688" s="133"/>
      <c r="AR4688" s="133"/>
      <c r="AS4688" s="124"/>
      <c r="AT4688" s="134"/>
      <c r="AU4688" s="141"/>
    </row>
    <row r="4689" spans="31:47" ht="12">
      <c r="AE4689" s="131"/>
      <c r="AF4689" s="132"/>
      <c r="AG4689" s="133"/>
      <c r="AH4689" s="133"/>
      <c r="AI4689" s="133"/>
      <c r="AJ4689" s="133"/>
      <c r="AK4689" s="133"/>
      <c r="AL4689" s="133"/>
      <c r="AM4689" s="133"/>
      <c r="AN4689" s="133"/>
      <c r="AO4689" s="133"/>
      <c r="AP4689" s="133"/>
      <c r="AQ4689" s="133"/>
      <c r="AR4689" s="133"/>
      <c r="AS4689" s="124"/>
      <c r="AT4689" s="134"/>
      <c r="AU4689" s="141"/>
    </row>
    <row r="4690" spans="31:47" ht="12">
      <c r="AE4690" s="131"/>
      <c r="AF4690" s="132"/>
      <c r="AG4690" s="133"/>
      <c r="AH4690" s="133"/>
      <c r="AI4690" s="133"/>
      <c r="AJ4690" s="133"/>
      <c r="AK4690" s="133"/>
      <c r="AL4690" s="133"/>
      <c r="AM4690" s="133"/>
      <c r="AN4690" s="133"/>
      <c r="AO4690" s="133"/>
      <c r="AP4690" s="133"/>
      <c r="AQ4690" s="133"/>
      <c r="AR4690" s="133"/>
      <c r="AS4690" s="124"/>
      <c r="AT4690" s="134"/>
      <c r="AU4690" s="141"/>
    </row>
    <row r="4691" spans="31:47" ht="12">
      <c r="AE4691" s="131"/>
      <c r="AF4691" s="132"/>
      <c r="AG4691" s="133"/>
      <c r="AH4691" s="133"/>
      <c r="AI4691" s="133"/>
      <c r="AJ4691" s="133"/>
      <c r="AK4691" s="133"/>
      <c r="AL4691" s="133"/>
      <c r="AM4691" s="133"/>
      <c r="AN4691" s="133"/>
      <c r="AO4691" s="133"/>
      <c r="AP4691" s="133"/>
      <c r="AQ4691" s="133"/>
      <c r="AR4691" s="133"/>
      <c r="AS4691" s="124"/>
      <c r="AT4691" s="134"/>
      <c r="AU4691" s="141"/>
    </row>
    <row r="4692" spans="31:47" ht="12">
      <c r="AE4692" s="131"/>
      <c r="AF4692" s="132"/>
      <c r="AG4692" s="133"/>
      <c r="AH4692" s="133"/>
      <c r="AI4692" s="133"/>
      <c r="AJ4692" s="133"/>
      <c r="AK4692" s="133"/>
      <c r="AL4692" s="133"/>
      <c r="AM4692" s="133"/>
      <c r="AN4692" s="133"/>
      <c r="AO4692" s="133"/>
      <c r="AP4692" s="133"/>
      <c r="AQ4692" s="133"/>
      <c r="AR4692" s="133"/>
      <c r="AS4692" s="124"/>
      <c r="AT4692" s="134"/>
      <c r="AU4692" s="141"/>
    </row>
    <row r="4693" spans="31:47" ht="12">
      <c r="AE4693" s="131"/>
      <c r="AF4693" s="132"/>
      <c r="AG4693" s="133"/>
      <c r="AH4693" s="133"/>
      <c r="AI4693" s="133"/>
      <c r="AJ4693" s="133"/>
      <c r="AK4693" s="133"/>
      <c r="AL4693" s="133"/>
      <c r="AM4693" s="133"/>
      <c r="AN4693" s="133"/>
      <c r="AO4693" s="133"/>
      <c r="AP4693" s="133"/>
      <c r="AQ4693" s="133"/>
      <c r="AR4693" s="133"/>
      <c r="AS4693" s="124"/>
      <c r="AT4693" s="134"/>
      <c r="AU4693" s="141"/>
    </row>
    <row r="4694" spans="31:47" ht="12">
      <c r="AE4694" s="131"/>
      <c r="AF4694" s="132"/>
      <c r="AG4694" s="133"/>
      <c r="AH4694" s="133"/>
      <c r="AI4694" s="133"/>
      <c r="AJ4694" s="133"/>
      <c r="AK4694" s="133"/>
      <c r="AL4694" s="133"/>
      <c r="AM4694" s="133"/>
      <c r="AN4694" s="133"/>
      <c r="AO4694" s="133"/>
      <c r="AP4694" s="133"/>
      <c r="AQ4694" s="133"/>
      <c r="AR4694" s="133"/>
      <c r="AS4694" s="124"/>
      <c r="AT4694" s="134"/>
      <c r="AU4694" s="141"/>
    </row>
    <row r="4695" spans="31:47" ht="12">
      <c r="AE4695" s="131"/>
      <c r="AF4695" s="132"/>
      <c r="AG4695" s="133"/>
      <c r="AH4695" s="133"/>
      <c r="AI4695" s="133"/>
      <c r="AJ4695" s="133"/>
      <c r="AK4695" s="133"/>
      <c r="AL4695" s="133"/>
      <c r="AM4695" s="133"/>
      <c r="AN4695" s="133"/>
      <c r="AO4695" s="133"/>
      <c r="AP4695" s="133"/>
      <c r="AQ4695" s="133"/>
      <c r="AR4695" s="133"/>
      <c r="AS4695" s="124"/>
      <c r="AT4695" s="134"/>
      <c r="AU4695" s="141"/>
    </row>
    <row r="4696" spans="31:47" ht="12">
      <c r="AE4696" s="131"/>
      <c r="AF4696" s="132"/>
      <c r="AG4696" s="133"/>
      <c r="AH4696" s="133"/>
      <c r="AI4696" s="133"/>
      <c r="AJ4696" s="133"/>
      <c r="AK4696" s="133"/>
      <c r="AL4696" s="133"/>
      <c r="AM4696" s="133"/>
      <c r="AN4696" s="133"/>
      <c r="AO4696" s="133"/>
      <c r="AP4696" s="133"/>
      <c r="AQ4696" s="133"/>
      <c r="AR4696" s="133"/>
      <c r="AS4696" s="124"/>
      <c r="AT4696" s="134"/>
      <c r="AU4696" s="141"/>
    </row>
    <row r="4697" spans="31:47" ht="12">
      <c r="AE4697" s="131"/>
      <c r="AF4697" s="132"/>
      <c r="AG4697" s="133"/>
      <c r="AH4697" s="133"/>
      <c r="AI4697" s="133"/>
      <c r="AJ4697" s="133"/>
      <c r="AK4697" s="133"/>
      <c r="AL4697" s="133"/>
      <c r="AM4697" s="133"/>
      <c r="AN4697" s="133"/>
      <c r="AO4697" s="133"/>
      <c r="AP4697" s="133"/>
      <c r="AQ4697" s="133"/>
      <c r="AR4697" s="133"/>
      <c r="AS4697" s="124"/>
      <c r="AT4697" s="134"/>
      <c r="AU4697" s="141"/>
    </row>
    <row r="4698" spans="31:47" ht="12">
      <c r="AE4698" s="131"/>
      <c r="AF4698" s="132"/>
      <c r="AG4698" s="133"/>
      <c r="AH4698" s="133"/>
      <c r="AI4698" s="133"/>
      <c r="AJ4698" s="133"/>
      <c r="AK4698" s="133"/>
      <c r="AL4698" s="133"/>
      <c r="AM4698" s="133"/>
      <c r="AN4698" s="133"/>
      <c r="AO4698" s="133"/>
      <c r="AP4698" s="133"/>
      <c r="AQ4698" s="133"/>
      <c r="AR4698" s="133"/>
      <c r="AS4698" s="124"/>
      <c r="AT4698" s="134"/>
      <c r="AU4698" s="141"/>
    </row>
    <row r="4699" spans="31:47" ht="12">
      <c r="AE4699" s="131"/>
      <c r="AF4699" s="132"/>
      <c r="AG4699" s="133"/>
      <c r="AH4699" s="133"/>
      <c r="AI4699" s="133"/>
      <c r="AJ4699" s="133"/>
      <c r="AK4699" s="133"/>
      <c r="AL4699" s="133"/>
      <c r="AM4699" s="133"/>
      <c r="AN4699" s="133"/>
      <c r="AO4699" s="133"/>
      <c r="AP4699" s="133"/>
      <c r="AQ4699" s="133"/>
      <c r="AR4699" s="133"/>
      <c r="AS4699" s="124"/>
      <c r="AT4699" s="134"/>
      <c r="AU4699" s="141"/>
    </row>
    <row r="4700" spans="31:47" ht="12">
      <c r="AE4700" s="131"/>
      <c r="AF4700" s="132"/>
      <c r="AG4700" s="133"/>
      <c r="AH4700" s="133"/>
      <c r="AI4700" s="133"/>
      <c r="AJ4700" s="133"/>
      <c r="AK4700" s="133"/>
      <c r="AL4700" s="133"/>
      <c r="AM4700" s="133"/>
      <c r="AN4700" s="133"/>
      <c r="AO4700" s="133"/>
      <c r="AP4700" s="133"/>
      <c r="AQ4700" s="133"/>
      <c r="AR4700" s="133"/>
      <c r="AS4700" s="124"/>
      <c r="AT4700" s="134"/>
      <c r="AU4700" s="141"/>
    </row>
    <row r="4701" spans="31:47" ht="12">
      <c r="AE4701" s="131"/>
      <c r="AF4701" s="132"/>
      <c r="AG4701" s="133"/>
      <c r="AH4701" s="133"/>
      <c r="AI4701" s="133"/>
      <c r="AJ4701" s="133"/>
      <c r="AK4701" s="133"/>
      <c r="AL4701" s="133"/>
      <c r="AM4701" s="133"/>
      <c r="AN4701" s="133"/>
      <c r="AO4701" s="133"/>
      <c r="AP4701" s="133"/>
      <c r="AQ4701" s="133"/>
      <c r="AR4701" s="133"/>
      <c r="AS4701" s="124"/>
      <c r="AT4701" s="134"/>
      <c r="AU4701" s="141"/>
    </row>
    <row r="4702" spans="31:47" ht="12">
      <c r="AE4702" s="131"/>
      <c r="AF4702" s="132"/>
      <c r="AG4702" s="133"/>
      <c r="AH4702" s="133"/>
      <c r="AI4702" s="133"/>
      <c r="AJ4702" s="133"/>
      <c r="AK4702" s="133"/>
      <c r="AL4702" s="133"/>
      <c r="AM4702" s="133"/>
      <c r="AN4702" s="133"/>
      <c r="AO4702" s="133"/>
      <c r="AP4702" s="133"/>
      <c r="AQ4702" s="133"/>
      <c r="AR4702" s="133"/>
      <c r="AS4702" s="124"/>
      <c r="AT4702" s="134"/>
      <c r="AU4702" s="141"/>
    </row>
    <row r="4703" spans="31:47" ht="12">
      <c r="AE4703" s="131"/>
      <c r="AF4703" s="132"/>
      <c r="AG4703" s="133"/>
      <c r="AH4703" s="133"/>
      <c r="AI4703" s="133"/>
      <c r="AJ4703" s="133"/>
      <c r="AK4703" s="133"/>
      <c r="AL4703" s="133"/>
      <c r="AM4703" s="133"/>
      <c r="AN4703" s="133"/>
      <c r="AO4703" s="133"/>
      <c r="AP4703" s="133"/>
      <c r="AQ4703" s="133"/>
      <c r="AR4703" s="133"/>
      <c r="AS4703" s="124"/>
      <c r="AT4703" s="134"/>
      <c r="AU4703" s="141"/>
    </row>
    <row r="4704" spans="31:47" ht="12">
      <c r="AE4704" s="131"/>
      <c r="AF4704" s="132"/>
      <c r="AG4704" s="133"/>
      <c r="AH4704" s="133"/>
      <c r="AI4704" s="133"/>
      <c r="AJ4704" s="133"/>
      <c r="AK4704" s="133"/>
      <c r="AL4704" s="133"/>
      <c r="AM4704" s="133"/>
      <c r="AN4704" s="133"/>
      <c r="AO4704" s="133"/>
      <c r="AP4704" s="133"/>
      <c r="AQ4704" s="133"/>
      <c r="AR4704" s="133"/>
      <c r="AS4704" s="124"/>
      <c r="AT4704" s="134"/>
      <c r="AU4704" s="141"/>
    </row>
    <row r="4705" spans="31:47" ht="12">
      <c r="AE4705" s="131"/>
      <c r="AF4705" s="132"/>
      <c r="AG4705" s="133"/>
      <c r="AH4705" s="133"/>
      <c r="AI4705" s="133"/>
      <c r="AJ4705" s="133"/>
      <c r="AK4705" s="133"/>
      <c r="AL4705" s="133"/>
      <c r="AM4705" s="133"/>
      <c r="AN4705" s="133"/>
      <c r="AO4705" s="133"/>
      <c r="AP4705" s="133"/>
      <c r="AQ4705" s="133"/>
      <c r="AR4705" s="133"/>
      <c r="AS4705" s="124"/>
      <c r="AT4705" s="134"/>
      <c r="AU4705" s="141"/>
    </row>
    <row r="4706" spans="31:47" ht="12">
      <c r="AE4706" s="131"/>
      <c r="AF4706" s="132"/>
      <c r="AG4706" s="133"/>
      <c r="AH4706" s="133"/>
      <c r="AI4706" s="133"/>
      <c r="AJ4706" s="133"/>
      <c r="AK4706" s="133"/>
      <c r="AL4706" s="133"/>
      <c r="AM4706" s="133"/>
      <c r="AN4706" s="133"/>
      <c r="AO4706" s="133"/>
      <c r="AP4706" s="133"/>
      <c r="AQ4706" s="133"/>
      <c r="AR4706" s="133"/>
      <c r="AS4706" s="124"/>
      <c r="AT4706" s="134"/>
      <c r="AU4706" s="141"/>
    </row>
    <row r="4707" spans="31:47" ht="12">
      <c r="AE4707" s="131"/>
      <c r="AF4707" s="132"/>
      <c r="AG4707" s="133"/>
      <c r="AH4707" s="133"/>
      <c r="AI4707" s="133"/>
      <c r="AJ4707" s="133"/>
      <c r="AK4707" s="133"/>
      <c r="AL4707" s="133"/>
      <c r="AM4707" s="133"/>
      <c r="AN4707" s="133"/>
      <c r="AO4707" s="133"/>
      <c r="AP4707" s="133"/>
      <c r="AQ4707" s="133"/>
      <c r="AR4707" s="133"/>
      <c r="AS4707" s="124"/>
      <c r="AT4707" s="134"/>
      <c r="AU4707" s="141"/>
    </row>
    <row r="4708" spans="31:47" ht="12">
      <c r="AE4708" s="131"/>
      <c r="AF4708" s="132"/>
      <c r="AG4708" s="133"/>
      <c r="AH4708" s="133"/>
      <c r="AI4708" s="133"/>
      <c r="AJ4708" s="133"/>
      <c r="AK4708" s="133"/>
      <c r="AL4708" s="133"/>
      <c r="AM4708" s="133"/>
      <c r="AN4708" s="133"/>
      <c r="AO4708" s="133"/>
      <c r="AP4708" s="133"/>
      <c r="AQ4708" s="133"/>
      <c r="AR4708" s="133"/>
      <c r="AS4708" s="124"/>
      <c r="AT4708" s="134"/>
      <c r="AU4708" s="141"/>
    </row>
    <row r="4709" spans="31:47" ht="12">
      <c r="AE4709" s="131"/>
      <c r="AF4709" s="132"/>
      <c r="AG4709" s="133"/>
      <c r="AH4709" s="133"/>
      <c r="AI4709" s="133"/>
      <c r="AJ4709" s="133"/>
      <c r="AK4709" s="133"/>
      <c r="AL4709" s="133"/>
      <c r="AM4709" s="133"/>
      <c r="AN4709" s="133"/>
      <c r="AO4709" s="133"/>
      <c r="AP4709" s="133"/>
      <c r="AQ4709" s="133"/>
      <c r="AR4709" s="133"/>
      <c r="AS4709" s="124"/>
      <c r="AT4709" s="134"/>
      <c r="AU4709" s="141"/>
    </row>
    <row r="4710" spans="31:47" ht="12">
      <c r="AE4710" s="131"/>
      <c r="AF4710" s="132"/>
      <c r="AG4710" s="133"/>
      <c r="AH4710" s="133"/>
      <c r="AI4710" s="133"/>
      <c r="AJ4710" s="133"/>
      <c r="AK4710" s="133"/>
      <c r="AL4710" s="133"/>
      <c r="AM4710" s="133"/>
      <c r="AN4710" s="133"/>
      <c r="AO4710" s="133"/>
      <c r="AP4710" s="133"/>
      <c r="AQ4710" s="133"/>
      <c r="AR4710" s="133"/>
      <c r="AS4710" s="124"/>
      <c r="AT4710" s="134"/>
      <c r="AU4710" s="141"/>
    </row>
    <row r="4711" spans="31:47" ht="12">
      <c r="AE4711" s="131"/>
      <c r="AF4711" s="132"/>
      <c r="AG4711" s="133"/>
      <c r="AH4711" s="133"/>
      <c r="AI4711" s="133"/>
      <c r="AJ4711" s="133"/>
      <c r="AK4711" s="133"/>
      <c r="AL4711" s="133"/>
      <c r="AM4711" s="133"/>
      <c r="AN4711" s="133"/>
      <c r="AO4711" s="133"/>
      <c r="AP4711" s="133"/>
      <c r="AQ4711" s="133"/>
      <c r="AR4711" s="133"/>
      <c r="AS4711" s="124"/>
      <c r="AT4711" s="134"/>
      <c r="AU4711" s="141"/>
    </row>
    <row r="4712" spans="31:47" ht="12">
      <c r="AE4712" s="131"/>
      <c r="AF4712" s="132"/>
      <c r="AG4712" s="133"/>
      <c r="AH4712" s="133"/>
      <c r="AI4712" s="133"/>
      <c r="AJ4712" s="133"/>
      <c r="AK4712" s="133"/>
      <c r="AL4712" s="133"/>
      <c r="AM4712" s="133"/>
      <c r="AN4712" s="133"/>
      <c r="AO4712" s="133"/>
      <c r="AP4712" s="133"/>
      <c r="AQ4712" s="133"/>
      <c r="AR4712" s="133"/>
      <c r="AS4712" s="124"/>
      <c r="AT4712" s="134"/>
      <c r="AU4712" s="141"/>
    </row>
    <row r="4713" spans="31:47" ht="12">
      <c r="AE4713" s="131"/>
      <c r="AF4713" s="132"/>
      <c r="AG4713" s="133"/>
      <c r="AH4713" s="133"/>
      <c r="AI4713" s="133"/>
      <c r="AJ4713" s="133"/>
      <c r="AK4713" s="133"/>
      <c r="AL4713" s="133"/>
      <c r="AM4713" s="133"/>
      <c r="AN4713" s="133"/>
      <c r="AO4713" s="133"/>
      <c r="AP4713" s="133"/>
      <c r="AQ4713" s="133"/>
      <c r="AR4713" s="133"/>
      <c r="AS4713" s="124"/>
      <c r="AT4713" s="134"/>
      <c r="AU4713" s="141"/>
    </row>
    <row r="4714" spans="31:47" ht="12">
      <c r="AE4714" s="131"/>
      <c r="AF4714" s="132"/>
      <c r="AG4714" s="133"/>
      <c r="AH4714" s="133"/>
      <c r="AI4714" s="133"/>
      <c r="AJ4714" s="133"/>
      <c r="AK4714" s="133"/>
      <c r="AL4714" s="133"/>
      <c r="AM4714" s="133"/>
      <c r="AN4714" s="133"/>
      <c r="AO4714" s="133"/>
      <c r="AP4714" s="133"/>
      <c r="AQ4714" s="133"/>
      <c r="AR4714" s="133"/>
      <c r="AS4714" s="124"/>
      <c r="AT4714" s="134"/>
      <c r="AU4714" s="141"/>
    </row>
    <row r="4715" spans="31:47" ht="12">
      <c r="AE4715" s="131"/>
      <c r="AF4715" s="132"/>
      <c r="AG4715" s="133"/>
      <c r="AH4715" s="133"/>
      <c r="AI4715" s="133"/>
      <c r="AJ4715" s="133"/>
      <c r="AK4715" s="133"/>
      <c r="AL4715" s="133"/>
      <c r="AM4715" s="133"/>
      <c r="AN4715" s="133"/>
      <c r="AO4715" s="133"/>
      <c r="AP4715" s="133"/>
      <c r="AQ4715" s="133"/>
      <c r="AR4715" s="133"/>
      <c r="AS4715" s="124"/>
      <c r="AT4715" s="134"/>
      <c r="AU4715" s="141"/>
    </row>
    <row r="4716" spans="31:47" ht="12">
      <c r="AE4716" s="131"/>
      <c r="AF4716" s="132"/>
      <c r="AG4716" s="133"/>
      <c r="AH4716" s="133"/>
      <c r="AI4716" s="133"/>
      <c r="AJ4716" s="133"/>
      <c r="AK4716" s="133"/>
      <c r="AL4716" s="133"/>
      <c r="AM4716" s="133"/>
      <c r="AN4716" s="133"/>
      <c r="AO4716" s="133"/>
      <c r="AP4716" s="133"/>
      <c r="AQ4716" s="133"/>
      <c r="AR4716" s="133"/>
      <c r="AS4716" s="124"/>
      <c r="AT4716" s="134"/>
      <c r="AU4716" s="141"/>
    </row>
    <row r="4717" spans="31:47" ht="12">
      <c r="AE4717" s="131"/>
      <c r="AF4717" s="132"/>
      <c r="AG4717" s="133"/>
      <c r="AH4717" s="133"/>
      <c r="AI4717" s="133"/>
      <c r="AJ4717" s="133"/>
      <c r="AK4717" s="133"/>
      <c r="AL4717" s="133"/>
      <c r="AM4717" s="133"/>
      <c r="AN4717" s="133"/>
      <c r="AO4717" s="133"/>
      <c r="AP4717" s="133"/>
      <c r="AQ4717" s="133"/>
      <c r="AR4717" s="133"/>
      <c r="AS4717" s="124"/>
      <c r="AT4717" s="134"/>
      <c r="AU4717" s="141"/>
    </row>
    <row r="4718" spans="31:47" ht="12">
      <c r="AE4718" s="131"/>
      <c r="AF4718" s="132"/>
      <c r="AG4718" s="133"/>
      <c r="AH4718" s="133"/>
      <c r="AI4718" s="133"/>
      <c r="AJ4718" s="133"/>
      <c r="AK4718" s="133"/>
      <c r="AL4718" s="133"/>
      <c r="AM4718" s="133"/>
      <c r="AN4718" s="133"/>
      <c r="AO4718" s="133"/>
      <c r="AP4718" s="133"/>
      <c r="AQ4718" s="133"/>
      <c r="AR4718" s="133"/>
      <c r="AS4718" s="124"/>
      <c r="AT4718" s="134"/>
      <c r="AU4718" s="141"/>
    </row>
    <row r="4719" spans="31:47" ht="12">
      <c r="AE4719" s="131"/>
      <c r="AF4719" s="132"/>
      <c r="AG4719" s="133"/>
      <c r="AH4719" s="133"/>
      <c r="AI4719" s="133"/>
      <c r="AJ4719" s="133"/>
      <c r="AK4719" s="133"/>
      <c r="AL4719" s="133"/>
      <c r="AM4719" s="133"/>
      <c r="AN4719" s="133"/>
      <c r="AO4719" s="133"/>
      <c r="AP4719" s="133"/>
      <c r="AQ4719" s="133"/>
      <c r="AR4719" s="133"/>
      <c r="AS4719" s="124"/>
      <c r="AT4719" s="134"/>
      <c r="AU4719" s="141"/>
    </row>
    <row r="4720" spans="31:47" ht="12">
      <c r="AE4720" s="131"/>
      <c r="AF4720" s="132"/>
      <c r="AG4720" s="133"/>
      <c r="AH4720" s="133"/>
      <c r="AI4720" s="133"/>
      <c r="AJ4720" s="133"/>
      <c r="AK4720" s="133"/>
      <c r="AL4720" s="133"/>
      <c r="AM4720" s="133"/>
      <c r="AN4720" s="133"/>
      <c r="AO4720" s="133"/>
      <c r="AP4720" s="133"/>
      <c r="AQ4720" s="133"/>
      <c r="AR4720" s="133"/>
      <c r="AS4720" s="124"/>
      <c r="AT4720" s="134"/>
      <c r="AU4720" s="141"/>
    </row>
    <row r="4721" spans="31:47" ht="12">
      <c r="AE4721" s="131"/>
      <c r="AF4721" s="132"/>
      <c r="AG4721" s="133"/>
      <c r="AH4721" s="133"/>
      <c r="AI4721" s="133"/>
      <c r="AJ4721" s="133"/>
      <c r="AK4721" s="133"/>
      <c r="AL4721" s="133"/>
      <c r="AM4721" s="133"/>
      <c r="AN4721" s="133"/>
      <c r="AO4721" s="133"/>
      <c r="AP4721" s="133"/>
      <c r="AQ4721" s="133"/>
      <c r="AR4721" s="133"/>
      <c r="AS4721" s="124"/>
      <c r="AT4721" s="134"/>
      <c r="AU4721" s="141"/>
    </row>
    <row r="4722" spans="31:47" ht="12">
      <c r="AE4722" s="131"/>
      <c r="AF4722" s="132"/>
      <c r="AG4722" s="133"/>
      <c r="AH4722" s="133"/>
      <c r="AI4722" s="133"/>
      <c r="AJ4722" s="133"/>
      <c r="AK4722" s="133"/>
      <c r="AL4722" s="133"/>
      <c r="AM4722" s="133"/>
      <c r="AN4722" s="133"/>
      <c r="AO4722" s="133"/>
      <c r="AP4722" s="133"/>
      <c r="AQ4722" s="133"/>
      <c r="AR4722" s="133"/>
      <c r="AS4722" s="124"/>
      <c r="AT4722" s="134"/>
      <c r="AU4722" s="141"/>
    </row>
    <row r="4723" spans="31:47" ht="12">
      <c r="AE4723" s="131"/>
      <c r="AF4723" s="132"/>
      <c r="AG4723" s="133"/>
      <c r="AH4723" s="133"/>
      <c r="AI4723" s="133"/>
      <c r="AJ4723" s="133"/>
      <c r="AK4723" s="133"/>
      <c r="AL4723" s="133"/>
      <c r="AM4723" s="133"/>
      <c r="AN4723" s="133"/>
      <c r="AO4723" s="133"/>
      <c r="AP4723" s="133"/>
      <c r="AQ4723" s="133"/>
      <c r="AR4723" s="133"/>
      <c r="AS4723" s="124"/>
      <c r="AT4723" s="134"/>
      <c r="AU4723" s="141"/>
    </row>
    <row r="4724" spans="31:47" ht="12">
      <c r="AE4724" s="131"/>
      <c r="AF4724" s="132"/>
      <c r="AG4724" s="133"/>
      <c r="AH4724" s="133"/>
      <c r="AI4724" s="133"/>
      <c r="AJ4724" s="133"/>
      <c r="AK4724" s="133"/>
      <c r="AL4724" s="133"/>
      <c r="AM4724" s="133"/>
      <c r="AN4724" s="133"/>
      <c r="AO4724" s="133"/>
      <c r="AP4724" s="133"/>
      <c r="AQ4724" s="133"/>
      <c r="AR4724" s="133"/>
      <c r="AS4724" s="124"/>
      <c r="AT4724" s="134"/>
      <c r="AU4724" s="141"/>
    </row>
    <row r="4725" spans="31:47" ht="12">
      <c r="AE4725" s="131"/>
      <c r="AF4725" s="132"/>
      <c r="AG4725" s="133"/>
      <c r="AH4725" s="133"/>
      <c r="AI4725" s="133"/>
      <c r="AJ4725" s="133"/>
      <c r="AK4725" s="133"/>
      <c r="AL4725" s="133"/>
      <c r="AM4725" s="133"/>
      <c r="AN4725" s="133"/>
      <c r="AO4725" s="133"/>
      <c r="AP4725" s="133"/>
      <c r="AQ4725" s="133"/>
      <c r="AR4725" s="133"/>
      <c r="AS4725" s="124"/>
      <c r="AT4725" s="134"/>
      <c r="AU4725" s="141"/>
    </row>
    <row r="4726" spans="31:47" ht="12">
      <c r="AE4726" s="131"/>
      <c r="AF4726" s="132"/>
      <c r="AG4726" s="133"/>
      <c r="AH4726" s="133"/>
      <c r="AI4726" s="133"/>
      <c r="AJ4726" s="133"/>
      <c r="AK4726" s="133"/>
      <c r="AL4726" s="133"/>
      <c r="AM4726" s="133"/>
      <c r="AN4726" s="133"/>
      <c r="AO4726" s="133"/>
      <c r="AP4726" s="133"/>
      <c r="AQ4726" s="133"/>
      <c r="AR4726" s="133"/>
      <c r="AS4726" s="124"/>
      <c r="AT4726" s="134"/>
      <c r="AU4726" s="141"/>
    </row>
    <row r="4727" spans="31:47" ht="12">
      <c r="AE4727" s="131"/>
      <c r="AF4727" s="132"/>
      <c r="AG4727" s="133"/>
      <c r="AH4727" s="133"/>
      <c r="AI4727" s="133"/>
      <c r="AJ4727" s="133"/>
      <c r="AK4727" s="133"/>
      <c r="AL4727" s="133"/>
      <c r="AM4727" s="133"/>
      <c r="AN4727" s="133"/>
      <c r="AO4727" s="133"/>
      <c r="AP4727" s="133"/>
      <c r="AQ4727" s="133"/>
      <c r="AR4727" s="133"/>
      <c r="AS4727" s="124"/>
      <c r="AT4727" s="134"/>
      <c r="AU4727" s="141"/>
    </row>
    <row r="4728" spans="31:47" ht="12">
      <c r="AE4728" s="131"/>
      <c r="AF4728" s="132"/>
      <c r="AG4728" s="133"/>
      <c r="AH4728" s="133"/>
      <c r="AI4728" s="133"/>
      <c r="AJ4728" s="133"/>
      <c r="AK4728" s="133"/>
      <c r="AL4728" s="133"/>
      <c r="AM4728" s="133"/>
      <c r="AN4728" s="133"/>
      <c r="AO4728" s="133"/>
      <c r="AP4728" s="133"/>
      <c r="AQ4728" s="133"/>
      <c r="AR4728" s="133"/>
      <c r="AS4728" s="124"/>
      <c r="AT4728" s="134"/>
      <c r="AU4728" s="141"/>
    </row>
    <row r="4729" spans="31:47" ht="12">
      <c r="AE4729" s="131"/>
      <c r="AF4729" s="132"/>
      <c r="AG4729" s="133"/>
      <c r="AH4729" s="133"/>
      <c r="AI4729" s="133"/>
      <c r="AJ4729" s="133"/>
      <c r="AK4729" s="133"/>
      <c r="AL4729" s="133"/>
      <c r="AM4729" s="133"/>
      <c r="AN4729" s="133"/>
      <c r="AO4729" s="133"/>
      <c r="AP4729" s="133"/>
      <c r="AQ4729" s="133"/>
      <c r="AR4729" s="133"/>
      <c r="AS4729" s="124"/>
      <c r="AT4729" s="134"/>
      <c r="AU4729" s="141"/>
    </row>
    <row r="4730" spans="31:47" ht="12">
      <c r="AE4730" s="131"/>
      <c r="AF4730" s="132"/>
      <c r="AG4730" s="133"/>
      <c r="AH4730" s="133"/>
      <c r="AI4730" s="133"/>
      <c r="AJ4730" s="133"/>
      <c r="AK4730" s="133"/>
      <c r="AL4730" s="133"/>
      <c r="AM4730" s="133"/>
      <c r="AN4730" s="133"/>
      <c r="AO4730" s="133"/>
      <c r="AP4730" s="133"/>
      <c r="AQ4730" s="133"/>
      <c r="AR4730" s="133"/>
      <c r="AS4730" s="124"/>
      <c r="AT4730" s="134"/>
      <c r="AU4730" s="141"/>
    </row>
    <row r="4731" spans="31:47" ht="12">
      <c r="AE4731" s="131"/>
      <c r="AF4731" s="132"/>
      <c r="AG4731" s="133"/>
      <c r="AH4731" s="133"/>
      <c r="AI4731" s="133"/>
      <c r="AJ4731" s="133"/>
      <c r="AK4731" s="133"/>
      <c r="AL4731" s="133"/>
      <c r="AM4731" s="133"/>
      <c r="AN4731" s="133"/>
      <c r="AO4731" s="133"/>
      <c r="AP4731" s="133"/>
      <c r="AQ4731" s="133"/>
      <c r="AR4731" s="133"/>
      <c r="AS4731" s="124"/>
      <c r="AT4731" s="134"/>
      <c r="AU4731" s="141"/>
    </row>
    <row r="4732" spans="31:47" ht="12">
      <c r="AE4732" s="131"/>
      <c r="AF4732" s="132"/>
      <c r="AG4732" s="133"/>
      <c r="AH4732" s="133"/>
      <c r="AI4732" s="133"/>
      <c r="AJ4732" s="133"/>
      <c r="AK4732" s="133"/>
      <c r="AL4732" s="133"/>
      <c r="AM4732" s="133"/>
      <c r="AN4732" s="133"/>
      <c r="AO4732" s="133"/>
      <c r="AP4732" s="133"/>
      <c r="AQ4732" s="133"/>
      <c r="AR4732" s="133"/>
      <c r="AS4732" s="124"/>
      <c r="AT4732" s="134"/>
      <c r="AU4732" s="141"/>
    </row>
    <row r="4733" spans="31:47" ht="12">
      <c r="AE4733" s="131"/>
      <c r="AF4733" s="132"/>
      <c r="AG4733" s="133"/>
      <c r="AH4733" s="133"/>
      <c r="AI4733" s="133"/>
      <c r="AJ4733" s="133"/>
      <c r="AK4733" s="133"/>
      <c r="AL4733" s="133"/>
      <c r="AM4733" s="133"/>
      <c r="AN4733" s="133"/>
      <c r="AO4733" s="133"/>
      <c r="AP4733" s="133"/>
      <c r="AQ4733" s="133"/>
      <c r="AR4733" s="133"/>
      <c r="AS4733" s="124"/>
      <c r="AT4733" s="134"/>
      <c r="AU4733" s="141"/>
    </row>
    <row r="4734" spans="31:47" ht="12">
      <c r="AE4734" s="131"/>
      <c r="AF4734" s="132"/>
      <c r="AG4734" s="133"/>
      <c r="AH4734" s="133"/>
      <c r="AI4734" s="133"/>
      <c r="AJ4734" s="133"/>
      <c r="AK4734" s="133"/>
      <c r="AL4734" s="133"/>
      <c r="AM4734" s="133"/>
      <c r="AN4734" s="133"/>
      <c r="AO4734" s="133"/>
      <c r="AP4734" s="133"/>
      <c r="AQ4734" s="133"/>
      <c r="AR4734" s="133"/>
      <c r="AS4734" s="124"/>
      <c r="AT4734" s="134"/>
      <c r="AU4734" s="141"/>
    </row>
    <row r="4735" spans="31:47" ht="12">
      <c r="AE4735" s="131"/>
      <c r="AF4735" s="132"/>
      <c r="AG4735" s="133"/>
      <c r="AH4735" s="133"/>
      <c r="AI4735" s="133"/>
      <c r="AJ4735" s="133"/>
      <c r="AK4735" s="133"/>
      <c r="AL4735" s="133"/>
      <c r="AM4735" s="133"/>
      <c r="AN4735" s="133"/>
      <c r="AO4735" s="133"/>
      <c r="AP4735" s="133"/>
      <c r="AQ4735" s="133"/>
      <c r="AR4735" s="133"/>
      <c r="AS4735" s="124"/>
      <c r="AT4735" s="134"/>
      <c r="AU4735" s="141"/>
    </row>
    <row r="4736" spans="31:47" ht="12">
      <c r="AE4736" s="131"/>
      <c r="AF4736" s="132"/>
      <c r="AG4736" s="133"/>
      <c r="AH4736" s="133"/>
      <c r="AI4736" s="133"/>
      <c r="AJ4736" s="133"/>
      <c r="AK4736" s="133"/>
      <c r="AL4736" s="133"/>
      <c r="AM4736" s="133"/>
      <c r="AN4736" s="133"/>
      <c r="AO4736" s="133"/>
      <c r="AP4736" s="133"/>
      <c r="AQ4736" s="133"/>
      <c r="AR4736" s="133"/>
      <c r="AS4736" s="124"/>
      <c r="AT4736" s="134"/>
      <c r="AU4736" s="141"/>
    </row>
    <row r="4737" spans="31:47" ht="12">
      <c r="AE4737" s="131"/>
      <c r="AF4737" s="132"/>
      <c r="AG4737" s="133"/>
      <c r="AH4737" s="133"/>
      <c r="AI4737" s="133"/>
      <c r="AJ4737" s="133"/>
      <c r="AK4737" s="133"/>
      <c r="AL4737" s="133"/>
      <c r="AM4737" s="133"/>
      <c r="AN4737" s="133"/>
      <c r="AO4737" s="133"/>
      <c r="AP4737" s="133"/>
      <c r="AQ4737" s="133"/>
      <c r="AR4737" s="133"/>
      <c r="AS4737" s="124"/>
      <c r="AT4737" s="134"/>
      <c r="AU4737" s="141"/>
    </row>
    <row r="4738" spans="31:47" ht="12">
      <c r="AE4738" s="131"/>
      <c r="AF4738" s="132"/>
      <c r="AG4738" s="133"/>
      <c r="AH4738" s="133"/>
      <c r="AI4738" s="133"/>
      <c r="AJ4738" s="133"/>
      <c r="AK4738" s="133"/>
      <c r="AL4738" s="133"/>
      <c r="AM4738" s="133"/>
      <c r="AN4738" s="133"/>
      <c r="AO4738" s="133"/>
      <c r="AP4738" s="133"/>
      <c r="AQ4738" s="133"/>
      <c r="AR4738" s="133"/>
      <c r="AS4738" s="124"/>
      <c r="AT4738" s="134"/>
      <c r="AU4738" s="141"/>
    </row>
    <row r="4739" spans="31:47" ht="12">
      <c r="AE4739" s="131"/>
      <c r="AF4739" s="132"/>
      <c r="AG4739" s="133"/>
      <c r="AH4739" s="133"/>
      <c r="AI4739" s="133"/>
      <c r="AJ4739" s="133"/>
      <c r="AK4739" s="133"/>
      <c r="AL4739" s="133"/>
      <c r="AM4739" s="133"/>
      <c r="AN4739" s="133"/>
      <c r="AO4739" s="133"/>
      <c r="AP4739" s="133"/>
      <c r="AQ4739" s="133"/>
      <c r="AR4739" s="133"/>
      <c r="AS4739" s="124"/>
      <c r="AT4739" s="134"/>
      <c r="AU4739" s="141"/>
    </row>
    <row r="4740" spans="31:47" ht="12">
      <c r="AE4740" s="131"/>
      <c r="AF4740" s="132"/>
      <c r="AG4740" s="133"/>
      <c r="AH4740" s="133"/>
      <c r="AI4740" s="133"/>
      <c r="AJ4740" s="133"/>
      <c r="AK4740" s="133"/>
      <c r="AL4740" s="133"/>
      <c r="AM4740" s="133"/>
      <c r="AN4740" s="133"/>
      <c r="AO4740" s="133"/>
      <c r="AP4740" s="133"/>
      <c r="AQ4740" s="133"/>
      <c r="AR4740" s="133"/>
      <c r="AS4740" s="124"/>
      <c r="AT4740" s="134"/>
      <c r="AU4740" s="141"/>
    </row>
    <row r="4741" spans="31:47" ht="12">
      <c r="AE4741" s="131"/>
      <c r="AF4741" s="132"/>
      <c r="AG4741" s="133"/>
      <c r="AH4741" s="133"/>
      <c r="AI4741" s="133"/>
      <c r="AJ4741" s="133"/>
      <c r="AK4741" s="133"/>
      <c r="AL4741" s="133"/>
      <c r="AM4741" s="133"/>
      <c r="AN4741" s="133"/>
      <c r="AO4741" s="133"/>
      <c r="AP4741" s="133"/>
      <c r="AQ4741" s="133"/>
      <c r="AR4741" s="133"/>
      <c r="AS4741" s="124"/>
      <c r="AT4741" s="134"/>
      <c r="AU4741" s="141"/>
    </row>
    <row r="4742" spans="31:47" ht="12">
      <c r="AE4742" s="131"/>
      <c r="AF4742" s="132"/>
      <c r="AG4742" s="133"/>
      <c r="AH4742" s="133"/>
      <c r="AI4742" s="133"/>
      <c r="AJ4742" s="133"/>
      <c r="AK4742" s="133"/>
      <c r="AL4742" s="133"/>
      <c r="AM4742" s="133"/>
      <c r="AN4742" s="133"/>
      <c r="AO4742" s="133"/>
      <c r="AP4742" s="133"/>
      <c r="AQ4742" s="133"/>
      <c r="AR4742" s="133"/>
      <c r="AS4742" s="124"/>
      <c r="AT4742" s="134"/>
      <c r="AU4742" s="141"/>
    </row>
    <row r="4743" spans="31:47" ht="12">
      <c r="AE4743" s="131"/>
      <c r="AF4743" s="132"/>
      <c r="AG4743" s="133"/>
      <c r="AH4743" s="133"/>
      <c r="AI4743" s="133"/>
      <c r="AJ4743" s="133"/>
      <c r="AK4743" s="133"/>
      <c r="AL4743" s="133"/>
      <c r="AM4743" s="133"/>
      <c r="AN4743" s="133"/>
      <c r="AO4743" s="133"/>
      <c r="AP4743" s="133"/>
      <c r="AQ4743" s="133"/>
      <c r="AR4743" s="133"/>
      <c r="AS4743" s="124"/>
      <c r="AT4743" s="134"/>
      <c r="AU4743" s="141"/>
    </row>
    <row r="4744" spans="31:47" ht="12">
      <c r="AE4744" s="131"/>
      <c r="AF4744" s="132"/>
      <c r="AG4744" s="133"/>
      <c r="AH4744" s="133"/>
      <c r="AI4744" s="133"/>
      <c r="AJ4744" s="133"/>
      <c r="AK4744" s="133"/>
      <c r="AL4744" s="133"/>
      <c r="AM4744" s="133"/>
      <c r="AN4744" s="133"/>
      <c r="AO4744" s="133"/>
      <c r="AP4744" s="133"/>
      <c r="AQ4744" s="133"/>
      <c r="AR4744" s="133"/>
      <c r="AS4744" s="124"/>
      <c r="AT4744" s="134"/>
      <c r="AU4744" s="141"/>
    </row>
    <row r="4745" spans="31:47" ht="12">
      <c r="AE4745" s="131"/>
      <c r="AF4745" s="132"/>
      <c r="AG4745" s="133"/>
      <c r="AH4745" s="133"/>
      <c r="AI4745" s="133"/>
      <c r="AJ4745" s="133"/>
      <c r="AK4745" s="133"/>
      <c r="AL4745" s="133"/>
      <c r="AM4745" s="133"/>
      <c r="AN4745" s="133"/>
      <c r="AO4745" s="133"/>
      <c r="AP4745" s="133"/>
      <c r="AQ4745" s="133"/>
      <c r="AR4745" s="133"/>
      <c r="AS4745" s="124"/>
      <c r="AT4745" s="134"/>
      <c r="AU4745" s="141"/>
    </row>
    <row r="4746" spans="31:47" ht="12">
      <c r="AE4746" s="131"/>
      <c r="AF4746" s="132"/>
      <c r="AG4746" s="133"/>
      <c r="AH4746" s="133"/>
      <c r="AI4746" s="133"/>
      <c r="AJ4746" s="133"/>
      <c r="AK4746" s="133"/>
      <c r="AL4746" s="133"/>
      <c r="AM4746" s="133"/>
      <c r="AN4746" s="133"/>
      <c r="AO4746" s="133"/>
      <c r="AP4746" s="133"/>
      <c r="AQ4746" s="133"/>
      <c r="AR4746" s="133"/>
      <c r="AS4746" s="124"/>
      <c r="AT4746" s="134"/>
      <c r="AU4746" s="141"/>
    </row>
    <row r="4747" spans="31:47" ht="12">
      <c r="AE4747" s="131"/>
      <c r="AF4747" s="132"/>
      <c r="AG4747" s="133"/>
      <c r="AH4747" s="133"/>
      <c r="AI4747" s="133"/>
      <c r="AJ4747" s="133"/>
      <c r="AK4747" s="133"/>
      <c r="AL4747" s="133"/>
      <c r="AM4747" s="133"/>
      <c r="AN4747" s="133"/>
      <c r="AO4747" s="133"/>
      <c r="AP4747" s="133"/>
      <c r="AQ4747" s="133"/>
      <c r="AR4747" s="133"/>
      <c r="AS4747" s="124"/>
      <c r="AT4747" s="134"/>
      <c r="AU4747" s="141"/>
    </row>
    <row r="4748" spans="31:47" ht="12">
      <c r="AE4748" s="131"/>
      <c r="AF4748" s="132"/>
      <c r="AG4748" s="133"/>
      <c r="AH4748" s="133"/>
      <c r="AI4748" s="133"/>
      <c r="AJ4748" s="133"/>
      <c r="AK4748" s="133"/>
      <c r="AL4748" s="133"/>
      <c r="AM4748" s="133"/>
      <c r="AN4748" s="133"/>
      <c r="AO4748" s="133"/>
      <c r="AP4748" s="133"/>
      <c r="AQ4748" s="133"/>
      <c r="AR4748" s="133"/>
      <c r="AS4748" s="124"/>
      <c r="AT4748" s="134"/>
      <c r="AU4748" s="141"/>
    </row>
    <row r="4749" spans="31:47" ht="12">
      <c r="AE4749" s="131"/>
      <c r="AF4749" s="132"/>
      <c r="AG4749" s="133"/>
      <c r="AH4749" s="133"/>
      <c r="AI4749" s="133"/>
      <c r="AJ4749" s="133"/>
      <c r="AK4749" s="133"/>
      <c r="AL4749" s="133"/>
      <c r="AM4749" s="133"/>
      <c r="AN4749" s="133"/>
      <c r="AO4749" s="133"/>
      <c r="AP4749" s="133"/>
      <c r="AQ4749" s="133"/>
      <c r="AR4749" s="133"/>
      <c r="AS4749" s="124"/>
      <c r="AT4749" s="134"/>
      <c r="AU4749" s="141"/>
    </row>
    <row r="4750" spans="31:47" ht="12">
      <c r="AE4750" s="131"/>
      <c r="AF4750" s="132"/>
      <c r="AG4750" s="133"/>
      <c r="AH4750" s="133"/>
      <c r="AI4750" s="133"/>
      <c r="AJ4750" s="133"/>
      <c r="AK4750" s="133"/>
      <c r="AL4750" s="133"/>
      <c r="AM4750" s="133"/>
      <c r="AN4750" s="133"/>
      <c r="AO4750" s="133"/>
      <c r="AP4750" s="133"/>
      <c r="AQ4750" s="133"/>
      <c r="AR4750" s="133"/>
      <c r="AS4750" s="124"/>
      <c r="AT4750" s="134"/>
      <c r="AU4750" s="141"/>
    </row>
    <row r="4751" spans="31:47" ht="12">
      <c r="AE4751" s="131"/>
      <c r="AF4751" s="132"/>
      <c r="AG4751" s="133"/>
      <c r="AH4751" s="133"/>
      <c r="AI4751" s="133"/>
      <c r="AJ4751" s="133"/>
      <c r="AK4751" s="133"/>
      <c r="AL4751" s="133"/>
      <c r="AM4751" s="133"/>
      <c r="AN4751" s="133"/>
      <c r="AO4751" s="133"/>
      <c r="AP4751" s="133"/>
      <c r="AQ4751" s="133"/>
      <c r="AR4751" s="133"/>
      <c r="AS4751" s="124"/>
      <c r="AT4751" s="134"/>
      <c r="AU4751" s="141"/>
    </row>
    <row r="4752" spans="31:47" ht="12">
      <c r="AE4752" s="131"/>
      <c r="AF4752" s="132"/>
      <c r="AG4752" s="133"/>
      <c r="AH4752" s="133"/>
      <c r="AI4752" s="133"/>
      <c r="AJ4752" s="133"/>
      <c r="AK4752" s="133"/>
      <c r="AL4752" s="133"/>
      <c r="AM4752" s="133"/>
      <c r="AN4752" s="133"/>
      <c r="AO4752" s="133"/>
      <c r="AP4752" s="133"/>
      <c r="AQ4752" s="133"/>
      <c r="AR4752" s="133"/>
      <c r="AS4752" s="124"/>
      <c r="AT4752" s="134"/>
      <c r="AU4752" s="141"/>
    </row>
    <row r="4753" spans="31:47" ht="12">
      <c r="AE4753" s="131"/>
      <c r="AF4753" s="132"/>
      <c r="AG4753" s="133"/>
      <c r="AH4753" s="133"/>
      <c r="AI4753" s="133"/>
      <c r="AJ4753" s="133"/>
      <c r="AK4753" s="133"/>
      <c r="AL4753" s="133"/>
      <c r="AM4753" s="133"/>
      <c r="AN4753" s="133"/>
      <c r="AO4753" s="133"/>
      <c r="AP4753" s="133"/>
      <c r="AQ4753" s="133"/>
      <c r="AR4753" s="133"/>
      <c r="AS4753" s="124"/>
      <c r="AT4753" s="134"/>
      <c r="AU4753" s="141"/>
    </row>
    <row r="4754" spans="31:47" ht="12">
      <c r="AE4754" s="131"/>
      <c r="AF4754" s="132"/>
      <c r="AG4754" s="133"/>
      <c r="AH4754" s="133"/>
      <c r="AI4754" s="133"/>
      <c r="AJ4754" s="133"/>
      <c r="AK4754" s="133"/>
      <c r="AL4754" s="133"/>
      <c r="AM4754" s="133"/>
      <c r="AN4754" s="133"/>
      <c r="AO4754" s="133"/>
      <c r="AP4754" s="133"/>
      <c r="AQ4754" s="133"/>
      <c r="AR4754" s="133"/>
      <c r="AS4754" s="124"/>
      <c r="AT4754" s="134"/>
      <c r="AU4754" s="141"/>
    </row>
    <row r="4755" spans="31:47" ht="12">
      <c r="AE4755" s="131"/>
      <c r="AF4755" s="132"/>
      <c r="AG4755" s="133"/>
      <c r="AH4755" s="133"/>
      <c r="AI4755" s="133"/>
      <c r="AJ4755" s="133"/>
      <c r="AK4755" s="133"/>
      <c r="AL4755" s="133"/>
      <c r="AM4755" s="133"/>
      <c r="AN4755" s="133"/>
      <c r="AO4755" s="133"/>
      <c r="AP4755" s="133"/>
      <c r="AQ4755" s="133"/>
      <c r="AR4755" s="133"/>
      <c r="AS4755" s="124"/>
      <c r="AT4755" s="134"/>
      <c r="AU4755" s="141"/>
    </row>
    <row r="4756" spans="31:47" ht="12">
      <c r="AE4756" s="131"/>
      <c r="AF4756" s="132"/>
      <c r="AG4756" s="133"/>
      <c r="AH4756" s="133"/>
      <c r="AI4756" s="133"/>
      <c r="AJ4756" s="133"/>
      <c r="AK4756" s="133"/>
      <c r="AL4756" s="133"/>
      <c r="AM4756" s="133"/>
      <c r="AN4756" s="133"/>
      <c r="AO4756" s="133"/>
      <c r="AP4756" s="133"/>
      <c r="AQ4756" s="133"/>
      <c r="AR4756" s="133"/>
      <c r="AS4756" s="124"/>
      <c r="AT4756" s="134"/>
      <c r="AU4756" s="141"/>
    </row>
    <row r="4757" spans="31:47" ht="12">
      <c r="AE4757" s="131"/>
      <c r="AF4757" s="132"/>
      <c r="AG4757" s="133"/>
      <c r="AH4757" s="133"/>
      <c r="AI4757" s="133"/>
      <c r="AJ4757" s="133"/>
      <c r="AK4757" s="133"/>
      <c r="AL4757" s="133"/>
      <c r="AM4757" s="133"/>
      <c r="AN4757" s="133"/>
      <c r="AO4757" s="133"/>
      <c r="AP4757" s="133"/>
      <c r="AQ4757" s="133"/>
      <c r="AR4757" s="133"/>
      <c r="AS4757" s="124"/>
      <c r="AT4757" s="134"/>
      <c r="AU4757" s="141"/>
    </row>
    <row r="4758" spans="31:47" ht="12">
      <c r="AE4758" s="131"/>
      <c r="AF4758" s="132"/>
      <c r="AG4758" s="133"/>
      <c r="AH4758" s="133"/>
      <c r="AI4758" s="133"/>
      <c r="AJ4758" s="133"/>
      <c r="AK4758" s="133"/>
      <c r="AL4758" s="133"/>
      <c r="AM4758" s="133"/>
      <c r="AN4758" s="133"/>
      <c r="AO4758" s="133"/>
      <c r="AP4758" s="133"/>
      <c r="AQ4758" s="133"/>
      <c r="AR4758" s="133"/>
      <c r="AS4758" s="124"/>
      <c r="AT4758" s="134"/>
      <c r="AU4758" s="141"/>
    </row>
    <row r="4759" spans="31:47" ht="12">
      <c r="AE4759" s="131"/>
      <c r="AF4759" s="132"/>
      <c r="AG4759" s="133"/>
      <c r="AH4759" s="133"/>
      <c r="AI4759" s="133"/>
      <c r="AJ4759" s="133"/>
      <c r="AK4759" s="133"/>
      <c r="AL4759" s="133"/>
      <c r="AM4759" s="133"/>
      <c r="AN4759" s="133"/>
      <c r="AO4759" s="133"/>
      <c r="AP4759" s="133"/>
      <c r="AQ4759" s="133"/>
      <c r="AR4759" s="133"/>
      <c r="AS4759" s="124"/>
      <c r="AT4759" s="134"/>
      <c r="AU4759" s="141"/>
    </row>
    <row r="4760" spans="31:47" ht="12">
      <c r="AE4760" s="131"/>
      <c r="AF4760" s="132"/>
      <c r="AG4760" s="133"/>
      <c r="AH4760" s="133"/>
      <c r="AI4760" s="133"/>
      <c r="AJ4760" s="133"/>
      <c r="AK4760" s="133"/>
      <c r="AL4760" s="133"/>
      <c r="AM4760" s="133"/>
      <c r="AN4760" s="133"/>
      <c r="AO4760" s="133"/>
      <c r="AP4760" s="133"/>
      <c r="AQ4760" s="133"/>
      <c r="AR4760" s="133"/>
      <c r="AS4760" s="124"/>
      <c r="AT4760" s="134"/>
      <c r="AU4760" s="141"/>
    </row>
    <row r="4761" spans="31:47" ht="12">
      <c r="AE4761" s="131"/>
      <c r="AF4761" s="132"/>
      <c r="AG4761" s="133"/>
      <c r="AH4761" s="133"/>
      <c r="AI4761" s="133"/>
      <c r="AJ4761" s="133"/>
      <c r="AK4761" s="133"/>
      <c r="AL4761" s="133"/>
      <c r="AM4761" s="133"/>
      <c r="AN4761" s="133"/>
      <c r="AO4761" s="133"/>
      <c r="AP4761" s="133"/>
      <c r="AQ4761" s="133"/>
      <c r="AR4761" s="133"/>
      <c r="AS4761" s="124"/>
      <c r="AT4761" s="134"/>
      <c r="AU4761" s="141"/>
    </row>
    <row r="4762" spans="31:47" ht="12">
      <c r="AE4762" s="131"/>
      <c r="AF4762" s="132"/>
      <c r="AG4762" s="133"/>
      <c r="AH4762" s="133"/>
      <c r="AI4762" s="133"/>
      <c r="AJ4762" s="133"/>
      <c r="AK4762" s="133"/>
      <c r="AL4762" s="133"/>
      <c r="AM4762" s="133"/>
      <c r="AN4762" s="133"/>
      <c r="AO4762" s="133"/>
      <c r="AP4762" s="133"/>
      <c r="AQ4762" s="133"/>
      <c r="AR4762" s="133"/>
      <c r="AS4762" s="124"/>
      <c r="AT4762" s="134"/>
      <c r="AU4762" s="141"/>
    </row>
    <row r="4763" spans="31:47" ht="12">
      <c r="AE4763" s="131"/>
      <c r="AF4763" s="132"/>
      <c r="AG4763" s="133"/>
      <c r="AH4763" s="133"/>
      <c r="AI4763" s="133"/>
      <c r="AJ4763" s="133"/>
      <c r="AK4763" s="133"/>
      <c r="AL4763" s="133"/>
      <c r="AM4763" s="133"/>
      <c r="AN4763" s="133"/>
      <c r="AO4763" s="133"/>
      <c r="AP4763" s="133"/>
      <c r="AQ4763" s="133"/>
      <c r="AR4763" s="133"/>
      <c r="AS4763" s="124"/>
      <c r="AT4763" s="134"/>
      <c r="AU4763" s="141"/>
    </row>
    <row r="4764" spans="31:47" ht="12">
      <c r="AE4764" s="131"/>
      <c r="AF4764" s="132"/>
      <c r="AG4764" s="133"/>
      <c r="AH4764" s="133"/>
      <c r="AI4764" s="133"/>
      <c r="AJ4764" s="133"/>
      <c r="AK4764" s="133"/>
      <c r="AL4764" s="133"/>
      <c r="AM4764" s="133"/>
      <c r="AN4764" s="133"/>
      <c r="AO4764" s="133"/>
      <c r="AP4764" s="133"/>
      <c r="AQ4764" s="133"/>
      <c r="AR4764" s="133"/>
      <c r="AS4764" s="124"/>
      <c r="AT4764" s="134"/>
      <c r="AU4764" s="141"/>
    </row>
    <row r="4765" spans="31:47" ht="12">
      <c r="AE4765" s="131"/>
      <c r="AF4765" s="132"/>
      <c r="AG4765" s="133"/>
      <c r="AH4765" s="133"/>
      <c r="AI4765" s="133"/>
      <c r="AJ4765" s="133"/>
      <c r="AK4765" s="133"/>
      <c r="AL4765" s="133"/>
      <c r="AM4765" s="133"/>
      <c r="AN4765" s="133"/>
      <c r="AO4765" s="133"/>
      <c r="AP4765" s="133"/>
      <c r="AQ4765" s="133"/>
      <c r="AR4765" s="133"/>
      <c r="AS4765" s="124"/>
      <c r="AT4765" s="134"/>
      <c r="AU4765" s="141"/>
    </row>
    <row r="4766" spans="31:47" ht="12">
      <c r="AE4766" s="131"/>
      <c r="AF4766" s="132"/>
      <c r="AG4766" s="133"/>
      <c r="AH4766" s="133"/>
      <c r="AI4766" s="133"/>
      <c r="AJ4766" s="133"/>
      <c r="AK4766" s="133"/>
      <c r="AL4766" s="133"/>
      <c r="AM4766" s="133"/>
      <c r="AN4766" s="133"/>
      <c r="AO4766" s="133"/>
      <c r="AP4766" s="133"/>
      <c r="AQ4766" s="133"/>
      <c r="AR4766" s="133"/>
      <c r="AS4766" s="124"/>
      <c r="AT4766" s="134"/>
      <c r="AU4766" s="141"/>
    </row>
    <row r="4767" spans="31:47" ht="12">
      <c r="AE4767" s="131"/>
      <c r="AF4767" s="132"/>
      <c r="AG4767" s="133"/>
      <c r="AH4767" s="133"/>
      <c r="AI4767" s="133"/>
      <c r="AJ4767" s="133"/>
      <c r="AK4767" s="133"/>
      <c r="AL4767" s="133"/>
      <c r="AM4767" s="133"/>
      <c r="AN4767" s="133"/>
      <c r="AO4767" s="133"/>
      <c r="AP4767" s="133"/>
      <c r="AQ4767" s="133"/>
      <c r="AR4767" s="133"/>
      <c r="AS4767" s="124"/>
      <c r="AT4767" s="134"/>
      <c r="AU4767" s="141"/>
    </row>
    <row r="4768" spans="31:47" ht="12">
      <c r="AE4768" s="131"/>
      <c r="AF4768" s="132"/>
      <c r="AG4768" s="133"/>
      <c r="AH4768" s="133"/>
      <c r="AI4768" s="133"/>
      <c r="AJ4768" s="133"/>
      <c r="AK4768" s="133"/>
      <c r="AL4768" s="133"/>
      <c r="AM4768" s="133"/>
      <c r="AN4768" s="133"/>
      <c r="AO4768" s="133"/>
      <c r="AP4768" s="133"/>
      <c r="AQ4768" s="133"/>
      <c r="AR4768" s="133"/>
      <c r="AS4768" s="124"/>
      <c r="AT4768" s="134"/>
      <c r="AU4768" s="141"/>
    </row>
    <row r="4769" spans="31:47" ht="12">
      <c r="AE4769" s="131"/>
      <c r="AF4769" s="132"/>
      <c r="AG4769" s="133"/>
      <c r="AH4769" s="133"/>
      <c r="AI4769" s="133"/>
      <c r="AJ4769" s="133"/>
      <c r="AK4769" s="133"/>
      <c r="AL4769" s="133"/>
      <c r="AM4769" s="133"/>
      <c r="AN4769" s="133"/>
      <c r="AO4769" s="133"/>
      <c r="AP4769" s="133"/>
      <c r="AQ4769" s="133"/>
      <c r="AR4769" s="133"/>
      <c r="AS4769" s="124"/>
      <c r="AT4769" s="134"/>
      <c r="AU4769" s="141"/>
    </row>
    <row r="4770" spans="31:47" ht="12">
      <c r="AE4770" s="131"/>
      <c r="AF4770" s="132"/>
      <c r="AG4770" s="133"/>
      <c r="AH4770" s="133"/>
      <c r="AI4770" s="133"/>
      <c r="AJ4770" s="133"/>
      <c r="AK4770" s="133"/>
      <c r="AL4770" s="133"/>
      <c r="AM4770" s="133"/>
      <c r="AN4770" s="133"/>
      <c r="AO4770" s="133"/>
      <c r="AP4770" s="133"/>
      <c r="AQ4770" s="133"/>
      <c r="AR4770" s="133"/>
      <c r="AS4770" s="124"/>
      <c r="AT4770" s="134"/>
      <c r="AU4770" s="141"/>
    </row>
    <row r="4771" spans="31:47" ht="12">
      <c r="AE4771" s="131"/>
      <c r="AF4771" s="132"/>
      <c r="AG4771" s="133"/>
      <c r="AH4771" s="133"/>
      <c r="AI4771" s="133"/>
      <c r="AJ4771" s="133"/>
      <c r="AK4771" s="133"/>
      <c r="AL4771" s="133"/>
      <c r="AM4771" s="133"/>
      <c r="AN4771" s="133"/>
      <c r="AO4771" s="133"/>
      <c r="AP4771" s="133"/>
      <c r="AQ4771" s="133"/>
      <c r="AR4771" s="133"/>
      <c r="AS4771" s="124"/>
      <c r="AT4771" s="134"/>
      <c r="AU4771" s="141"/>
    </row>
    <row r="4772" spans="31:47" ht="12">
      <c r="AE4772" s="131"/>
      <c r="AF4772" s="132"/>
      <c r="AG4772" s="133"/>
      <c r="AH4772" s="133"/>
      <c r="AI4772" s="133"/>
      <c r="AJ4772" s="133"/>
      <c r="AK4772" s="133"/>
      <c r="AL4772" s="133"/>
      <c r="AM4772" s="133"/>
      <c r="AN4772" s="133"/>
      <c r="AO4772" s="133"/>
      <c r="AP4772" s="133"/>
      <c r="AQ4772" s="133"/>
      <c r="AR4772" s="133"/>
      <c r="AS4772" s="124"/>
      <c r="AT4772" s="134"/>
      <c r="AU4772" s="141"/>
    </row>
    <row r="4773" spans="31:47" ht="12">
      <c r="AE4773" s="131"/>
      <c r="AF4773" s="132"/>
      <c r="AG4773" s="133"/>
      <c r="AH4773" s="133"/>
      <c r="AI4773" s="133"/>
      <c r="AJ4773" s="133"/>
      <c r="AK4773" s="133"/>
      <c r="AL4773" s="133"/>
      <c r="AM4773" s="133"/>
      <c r="AN4773" s="133"/>
      <c r="AO4773" s="133"/>
      <c r="AP4773" s="133"/>
      <c r="AQ4773" s="133"/>
      <c r="AR4773" s="133"/>
      <c r="AS4773" s="124"/>
      <c r="AT4773" s="134"/>
      <c r="AU4773" s="141"/>
    </row>
    <row r="4774" spans="31:47" ht="12">
      <c r="AE4774" s="131"/>
      <c r="AF4774" s="132"/>
      <c r="AG4774" s="133"/>
      <c r="AH4774" s="133"/>
      <c r="AI4774" s="133"/>
      <c r="AJ4774" s="133"/>
      <c r="AK4774" s="133"/>
      <c r="AL4774" s="133"/>
      <c r="AM4774" s="133"/>
      <c r="AN4774" s="133"/>
      <c r="AO4774" s="133"/>
      <c r="AP4774" s="133"/>
      <c r="AQ4774" s="133"/>
      <c r="AR4774" s="133"/>
      <c r="AS4774" s="124"/>
      <c r="AT4774" s="134"/>
      <c r="AU4774" s="141"/>
    </row>
    <row r="4775" spans="31:47" ht="12">
      <c r="AE4775" s="131"/>
      <c r="AF4775" s="132"/>
      <c r="AG4775" s="133"/>
      <c r="AH4775" s="133"/>
      <c r="AI4775" s="133"/>
      <c r="AJ4775" s="133"/>
      <c r="AK4775" s="133"/>
      <c r="AL4775" s="133"/>
      <c r="AM4775" s="133"/>
      <c r="AN4775" s="133"/>
      <c r="AO4775" s="133"/>
      <c r="AP4775" s="133"/>
      <c r="AQ4775" s="133"/>
      <c r="AR4775" s="133"/>
      <c r="AS4775" s="124"/>
      <c r="AT4775" s="134"/>
      <c r="AU4775" s="141"/>
    </row>
    <row r="4776" spans="31:47" ht="12">
      <c r="AE4776" s="131"/>
      <c r="AF4776" s="132"/>
      <c r="AG4776" s="133"/>
      <c r="AH4776" s="133"/>
      <c r="AI4776" s="133"/>
      <c r="AJ4776" s="133"/>
      <c r="AK4776" s="133"/>
      <c r="AL4776" s="133"/>
      <c r="AM4776" s="133"/>
      <c r="AN4776" s="133"/>
      <c r="AO4776" s="133"/>
      <c r="AP4776" s="133"/>
      <c r="AQ4776" s="133"/>
      <c r="AR4776" s="133"/>
      <c r="AS4776" s="124"/>
      <c r="AT4776" s="134"/>
      <c r="AU4776" s="141"/>
    </row>
    <row r="4777" spans="31:47" ht="12">
      <c r="AE4777" s="131"/>
      <c r="AF4777" s="132"/>
      <c r="AG4777" s="133"/>
      <c r="AH4777" s="133"/>
      <c r="AI4777" s="133"/>
      <c r="AJ4777" s="133"/>
      <c r="AK4777" s="133"/>
      <c r="AL4777" s="133"/>
      <c r="AM4777" s="133"/>
      <c r="AN4777" s="133"/>
      <c r="AO4777" s="133"/>
      <c r="AP4777" s="133"/>
      <c r="AQ4777" s="133"/>
      <c r="AR4777" s="133"/>
      <c r="AS4777" s="124"/>
      <c r="AT4777" s="134"/>
      <c r="AU4777" s="141"/>
    </row>
    <row r="4778" spans="31:47" ht="12">
      <c r="AE4778" s="131"/>
      <c r="AF4778" s="132"/>
      <c r="AG4778" s="133"/>
      <c r="AH4778" s="133"/>
      <c r="AI4778" s="133"/>
      <c r="AJ4778" s="133"/>
      <c r="AK4778" s="133"/>
      <c r="AL4778" s="133"/>
      <c r="AM4778" s="133"/>
      <c r="AN4778" s="133"/>
      <c r="AO4778" s="133"/>
      <c r="AP4778" s="133"/>
      <c r="AQ4778" s="133"/>
      <c r="AR4778" s="133"/>
      <c r="AS4778" s="124"/>
      <c r="AT4778" s="134"/>
      <c r="AU4778" s="141"/>
    </row>
    <row r="4779" spans="31:47" ht="12">
      <c r="AE4779" s="131"/>
      <c r="AF4779" s="132"/>
      <c r="AG4779" s="133"/>
      <c r="AH4779" s="133"/>
      <c r="AI4779" s="133"/>
      <c r="AJ4779" s="133"/>
      <c r="AK4779" s="133"/>
      <c r="AL4779" s="133"/>
      <c r="AM4779" s="133"/>
      <c r="AN4779" s="133"/>
      <c r="AO4779" s="133"/>
      <c r="AP4779" s="133"/>
      <c r="AQ4779" s="133"/>
      <c r="AR4779" s="133"/>
      <c r="AS4779" s="124"/>
      <c r="AT4779" s="134"/>
      <c r="AU4779" s="141"/>
    </row>
    <row r="4780" spans="31:47" ht="12">
      <c r="AE4780" s="131"/>
      <c r="AF4780" s="132"/>
      <c r="AG4780" s="133"/>
      <c r="AH4780" s="133"/>
      <c r="AI4780" s="133"/>
      <c r="AJ4780" s="133"/>
      <c r="AK4780" s="133"/>
      <c r="AL4780" s="133"/>
      <c r="AM4780" s="133"/>
      <c r="AN4780" s="133"/>
      <c r="AO4780" s="133"/>
      <c r="AP4780" s="133"/>
      <c r="AQ4780" s="133"/>
      <c r="AR4780" s="133"/>
      <c r="AS4780" s="124"/>
      <c r="AT4780" s="134"/>
      <c r="AU4780" s="141"/>
    </row>
    <row r="4781" spans="31:47" ht="12">
      <c r="AE4781" s="131"/>
      <c r="AF4781" s="132"/>
      <c r="AG4781" s="133"/>
      <c r="AH4781" s="133"/>
      <c r="AI4781" s="133"/>
      <c r="AJ4781" s="133"/>
      <c r="AK4781" s="133"/>
      <c r="AL4781" s="133"/>
      <c r="AM4781" s="133"/>
      <c r="AN4781" s="133"/>
      <c r="AO4781" s="133"/>
      <c r="AP4781" s="133"/>
      <c r="AQ4781" s="133"/>
      <c r="AR4781" s="133"/>
      <c r="AS4781" s="124"/>
      <c r="AT4781" s="134"/>
      <c r="AU4781" s="141"/>
    </row>
    <row r="4782" spans="31:47" ht="12">
      <c r="AE4782" s="131"/>
      <c r="AF4782" s="132"/>
      <c r="AG4782" s="133"/>
      <c r="AH4782" s="133"/>
      <c r="AI4782" s="133"/>
      <c r="AJ4782" s="133"/>
      <c r="AK4782" s="133"/>
      <c r="AL4782" s="133"/>
      <c r="AM4782" s="133"/>
      <c r="AN4782" s="133"/>
      <c r="AO4782" s="133"/>
      <c r="AP4782" s="133"/>
      <c r="AQ4782" s="133"/>
      <c r="AR4782" s="133"/>
      <c r="AS4782" s="124"/>
      <c r="AT4782" s="134"/>
      <c r="AU4782" s="141"/>
    </row>
    <row r="4783" spans="31:47" ht="12">
      <c r="AE4783" s="131"/>
      <c r="AF4783" s="132"/>
      <c r="AG4783" s="133"/>
      <c r="AH4783" s="133"/>
      <c r="AI4783" s="133"/>
      <c r="AJ4783" s="133"/>
      <c r="AK4783" s="133"/>
      <c r="AL4783" s="133"/>
      <c r="AM4783" s="133"/>
      <c r="AN4783" s="133"/>
      <c r="AO4783" s="133"/>
      <c r="AP4783" s="133"/>
      <c r="AQ4783" s="133"/>
      <c r="AR4783" s="133"/>
      <c r="AS4783" s="124"/>
      <c r="AT4783" s="134"/>
      <c r="AU4783" s="141"/>
    </row>
    <row r="4784" spans="31:47" ht="12">
      <c r="AE4784" s="131"/>
      <c r="AF4784" s="132"/>
      <c r="AG4784" s="133"/>
      <c r="AH4784" s="133"/>
      <c r="AI4784" s="133"/>
      <c r="AJ4784" s="133"/>
      <c r="AK4784" s="133"/>
      <c r="AL4784" s="133"/>
      <c r="AM4784" s="133"/>
      <c r="AN4784" s="133"/>
      <c r="AO4784" s="133"/>
      <c r="AP4784" s="133"/>
      <c r="AQ4784" s="133"/>
      <c r="AR4784" s="133"/>
      <c r="AS4784" s="124"/>
      <c r="AT4784" s="134"/>
      <c r="AU4784" s="141"/>
    </row>
    <row r="4785" spans="31:47" ht="12">
      <c r="AE4785" s="131"/>
      <c r="AF4785" s="132"/>
      <c r="AG4785" s="133"/>
      <c r="AH4785" s="133"/>
      <c r="AI4785" s="133"/>
      <c r="AJ4785" s="133"/>
      <c r="AK4785" s="133"/>
      <c r="AL4785" s="133"/>
      <c r="AM4785" s="133"/>
      <c r="AN4785" s="133"/>
      <c r="AO4785" s="133"/>
      <c r="AP4785" s="133"/>
      <c r="AQ4785" s="133"/>
      <c r="AR4785" s="133"/>
      <c r="AS4785" s="124"/>
      <c r="AT4785" s="134"/>
      <c r="AU4785" s="141"/>
    </row>
    <row r="4786" spans="31:47" ht="12">
      <c r="AE4786" s="131"/>
      <c r="AF4786" s="132"/>
      <c r="AG4786" s="133"/>
      <c r="AH4786" s="133"/>
      <c r="AI4786" s="133"/>
      <c r="AJ4786" s="133"/>
      <c r="AK4786" s="133"/>
      <c r="AL4786" s="133"/>
      <c r="AM4786" s="133"/>
      <c r="AN4786" s="133"/>
      <c r="AO4786" s="133"/>
      <c r="AP4786" s="133"/>
      <c r="AQ4786" s="133"/>
      <c r="AR4786" s="133"/>
      <c r="AS4786" s="124"/>
      <c r="AT4786" s="134"/>
      <c r="AU4786" s="141"/>
    </row>
    <row r="4787" spans="31:47" ht="12">
      <c r="AE4787" s="131"/>
      <c r="AF4787" s="132"/>
      <c r="AG4787" s="133"/>
      <c r="AH4787" s="133"/>
      <c r="AI4787" s="133"/>
      <c r="AJ4787" s="133"/>
      <c r="AK4787" s="133"/>
      <c r="AL4787" s="133"/>
      <c r="AM4787" s="133"/>
      <c r="AN4787" s="133"/>
      <c r="AO4787" s="133"/>
      <c r="AP4787" s="133"/>
      <c r="AQ4787" s="133"/>
      <c r="AR4787" s="133"/>
      <c r="AS4787" s="124"/>
      <c r="AT4787" s="134"/>
      <c r="AU4787" s="141"/>
    </row>
    <row r="4788" spans="31:47" ht="12">
      <c r="AE4788" s="131"/>
      <c r="AF4788" s="132"/>
      <c r="AG4788" s="133"/>
      <c r="AH4788" s="133"/>
      <c r="AI4788" s="133"/>
      <c r="AJ4788" s="133"/>
      <c r="AK4788" s="133"/>
      <c r="AL4788" s="133"/>
      <c r="AM4788" s="133"/>
      <c r="AN4788" s="133"/>
      <c r="AO4788" s="133"/>
      <c r="AP4788" s="133"/>
      <c r="AQ4788" s="133"/>
      <c r="AR4788" s="133"/>
      <c r="AS4788" s="124"/>
      <c r="AT4788" s="134"/>
      <c r="AU4788" s="141"/>
    </row>
    <row r="4789" spans="31:47" ht="12">
      <c r="AE4789" s="131"/>
      <c r="AF4789" s="132"/>
      <c r="AG4789" s="133"/>
      <c r="AH4789" s="133"/>
      <c r="AI4789" s="133"/>
      <c r="AJ4789" s="133"/>
      <c r="AK4789" s="133"/>
      <c r="AL4789" s="133"/>
      <c r="AM4789" s="133"/>
      <c r="AN4789" s="133"/>
      <c r="AO4789" s="133"/>
      <c r="AP4789" s="133"/>
      <c r="AQ4789" s="133"/>
      <c r="AR4789" s="133"/>
      <c r="AS4789" s="124"/>
      <c r="AT4789" s="134"/>
      <c r="AU4789" s="141"/>
    </row>
    <row r="4790" spans="31:47" ht="12">
      <c r="AE4790" s="131"/>
      <c r="AF4790" s="132"/>
      <c r="AG4790" s="133"/>
      <c r="AH4790" s="133"/>
      <c r="AI4790" s="133"/>
      <c r="AJ4790" s="133"/>
      <c r="AK4790" s="133"/>
      <c r="AL4790" s="133"/>
      <c r="AM4790" s="133"/>
      <c r="AN4790" s="133"/>
      <c r="AO4790" s="133"/>
      <c r="AP4790" s="133"/>
      <c r="AQ4790" s="133"/>
      <c r="AR4790" s="133"/>
      <c r="AS4790" s="124"/>
      <c r="AT4790" s="134"/>
      <c r="AU4790" s="141"/>
    </row>
    <row r="4791" spans="31:47" ht="12">
      <c r="AE4791" s="131"/>
      <c r="AF4791" s="132"/>
      <c r="AG4791" s="133"/>
      <c r="AH4791" s="133"/>
      <c r="AI4791" s="133"/>
      <c r="AJ4791" s="133"/>
      <c r="AK4791" s="133"/>
      <c r="AL4791" s="133"/>
      <c r="AM4791" s="133"/>
      <c r="AN4791" s="133"/>
      <c r="AO4791" s="133"/>
      <c r="AP4791" s="133"/>
      <c r="AQ4791" s="133"/>
      <c r="AR4791" s="133"/>
      <c r="AS4791" s="124"/>
      <c r="AT4791" s="134"/>
      <c r="AU4791" s="141"/>
    </row>
    <row r="4792" spans="31:47" ht="12">
      <c r="AE4792" s="131"/>
      <c r="AF4792" s="132"/>
      <c r="AG4792" s="133"/>
      <c r="AH4792" s="133"/>
      <c r="AI4792" s="133"/>
      <c r="AJ4792" s="133"/>
      <c r="AK4792" s="133"/>
      <c r="AL4792" s="133"/>
      <c r="AM4792" s="133"/>
      <c r="AN4792" s="133"/>
      <c r="AO4792" s="133"/>
      <c r="AP4792" s="133"/>
      <c r="AQ4792" s="133"/>
      <c r="AR4792" s="133"/>
      <c r="AS4792" s="124"/>
      <c r="AT4792" s="134"/>
      <c r="AU4792" s="141"/>
    </row>
    <row r="4793" spans="31:47" ht="12">
      <c r="AE4793" s="131"/>
      <c r="AF4793" s="132"/>
      <c r="AG4793" s="133"/>
      <c r="AH4793" s="133"/>
      <c r="AI4793" s="133"/>
      <c r="AJ4793" s="133"/>
      <c r="AK4793" s="133"/>
      <c r="AL4793" s="133"/>
      <c r="AM4793" s="133"/>
      <c r="AN4793" s="133"/>
      <c r="AO4793" s="133"/>
      <c r="AP4793" s="133"/>
      <c r="AQ4793" s="133"/>
      <c r="AR4793" s="133"/>
      <c r="AS4793" s="124"/>
      <c r="AT4793" s="134"/>
      <c r="AU4793" s="141"/>
    </row>
    <row r="4794" spans="31:47" ht="12">
      <c r="AE4794" s="131"/>
      <c r="AF4794" s="132"/>
      <c r="AG4794" s="133"/>
      <c r="AH4794" s="133"/>
      <c r="AI4794" s="133"/>
      <c r="AJ4794" s="133"/>
      <c r="AK4794" s="133"/>
      <c r="AL4794" s="133"/>
      <c r="AM4794" s="133"/>
      <c r="AN4794" s="133"/>
      <c r="AO4794" s="133"/>
      <c r="AP4794" s="133"/>
      <c r="AQ4794" s="133"/>
      <c r="AR4794" s="133"/>
      <c r="AS4794" s="124"/>
      <c r="AT4794" s="134"/>
      <c r="AU4794" s="141"/>
    </row>
    <row r="4795" spans="31:47" ht="12">
      <c r="AE4795" s="131"/>
      <c r="AF4795" s="132"/>
      <c r="AG4795" s="133"/>
      <c r="AH4795" s="133"/>
      <c r="AI4795" s="133"/>
      <c r="AJ4795" s="133"/>
      <c r="AK4795" s="133"/>
      <c r="AL4795" s="133"/>
      <c r="AM4795" s="133"/>
      <c r="AN4795" s="133"/>
      <c r="AO4795" s="133"/>
      <c r="AP4795" s="133"/>
      <c r="AQ4795" s="133"/>
      <c r="AR4795" s="133"/>
      <c r="AS4795" s="124"/>
      <c r="AT4795" s="134"/>
      <c r="AU4795" s="141"/>
    </row>
    <row r="4796" spans="31:47" ht="12">
      <c r="AE4796" s="131"/>
      <c r="AF4796" s="132"/>
      <c r="AG4796" s="133"/>
      <c r="AH4796" s="133"/>
      <c r="AI4796" s="133"/>
      <c r="AJ4796" s="133"/>
      <c r="AK4796" s="133"/>
      <c r="AL4796" s="133"/>
      <c r="AM4796" s="133"/>
      <c r="AN4796" s="133"/>
      <c r="AO4796" s="133"/>
      <c r="AP4796" s="133"/>
      <c r="AQ4796" s="133"/>
      <c r="AR4796" s="133"/>
      <c r="AS4796" s="124"/>
      <c r="AT4796" s="134"/>
      <c r="AU4796" s="141"/>
    </row>
    <row r="4797" spans="31:47" ht="12">
      <c r="AE4797" s="131"/>
      <c r="AF4797" s="132"/>
      <c r="AG4797" s="133"/>
      <c r="AH4797" s="133"/>
      <c r="AI4797" s="133"/>
      <c r="AJ4797" s="133"/>
      <c r="AK4797" s="133"/>
      <c r="AL4797" s="133"/>
      <c r="AM4797" s="133"/>
      <c r="AN4797" s="133"/>
      <c r="AO4797" s="133"/>
      <c r="AP4797" s="133"/>
      <c r="AQ4797" s="133"/>
      <c r="AR4797" s="133"/>
      <c r="AS4797" s="124"/>
      <c r="AT4797" s="134"/>
      <c r="AU4797" s="141"/>
    </row>
    <row r="4798" spans="31:47" ht="12">
      <c r="AE4798" s="131"/>
      <c r="AF4798" s="132"/>
      <c r="AG4798" s="133"/>
      <c r="AH4798" s="133"/>
      <c r="AI4798" s="133"/>
      <c r="AJ4798" s="133"/>
      <c r="AK4798" s="133"/>
      <c r="AL4798" s="133"/>
      <c r="AM4798" s="133"/>
      <c r="AN4798" s="133"/>
      <c r="AO4798" s="133"/>
      <c r="AP4798" s="133"/>
      <c r="AQ4798" s="133"/>
      <c r="AR4798" s="133"/>
      <c r="AS4798" s="124"/>
      <c r="AT4798" s="134"/>
      <c r="AU4798" s="141"/>
    </row>
    <row r="4799" spans="31:47" ht="12">
      <c r="AE4799" s="131"/>
      <c r="AF4799" s="132"/>
      <c r="AG4799" s="133"/>
      <c r="AH4799" s="133"/>
      <c r="AI4799" s="133"/>
      <c r="AJ4799" s="133"/>
      <c r="AK4799" s="133"/>
      <c r="AL4799" s="133"/>
      <c r="AM4799" s="133"/>
      <c r="AN4799" s="133"/>
      <c r="AO4799" s="133"/>
      <c r="AP4799" s="133"/>
      <c r="AQ4799" s="133"/>
      <c r="AR4799" s="133"/>
      <c r="AS4799" s="124"/>
      <c r="AT4799" s="134"/>
      <c r="AU4799" s="141"/>
    </row>
    <row r="4800" spans="31:47" ht="12">
      <c r="AE4800" s="131"/>
      <c r="AF4800" s="132"/>
      <c r="AG4800" s="133"/>
      <c r="AH4800" s="133"/>
      <c r="AI4800" s="133"/>
      <c r="AJ4800" s="133"/>
      <c r="AK4800" s="133"/>
      <c r="AL4800" s="133"/>
      <c r="AM4800" s="133"/>
      <c r="AN4800" s="133"/>
      <c r="AO4800" s="133"/>
      <c r="AP4800" s="133"/>
      <c r="AQ4800" s="133"/>
      <c r="AR4800" s="133"/>
      <c r="AS4800" s="124"/>
      <c r="AT4800" s="134"/>
      <c r="AU4800" s="141"/>
    </row>
    <row r="4801" spans="31:47" ht="12">
      <c r="AE4801" s="131"/>
      <c r="AF4801" s="132"/>
      <c r="AG4801" s="133"/>
      <c r="AH4801" s="133"/>
      <c r="AI4801" s="133"/>
      <c r="AJ4801" s="133"/>
      <c r="AK4801" s="133"/>
      <c r="AL4801" s="133"/>
      <c r="AM4801" s="133"/>
      <c r="AN4801" s="133"/>
      <c r="AO4801" s="133"/>
      <c r="AP4801" s="133"/>
      <c r="AQ4801" s="133"/>
      <c r="AR4801" s="133"/>
      <c r="AS4801" s="124"/>
      <c r="AT4801" s="134"/>
      <c r="AU4801" s="141"/>
    </row>
    <row r="4802" spans="31:47" ht="12">
      <c r="AE4802" s="131"/>
      <c r="AF4802" s="132"/>
      <c r="AG4802" s="133"/>
      <c r="AH4802" s="133"/>
      <c r="AI4802" s="133"/>
      <c r="AJ4802" s="133"/>
      <c r="AK4802" s="133"/>
      <c r="AL4802" s="133"/>
      <c r="AM4802" s="133"/>
      <c r="AN4802" s="133"/>
      <c r="AO4802" s="133"/>
      <c r="AP4802" s="133"/>
      <c r="AQ4802" s="133"/>
      <c r="AR4802" s="133"/>
      <c r="AS4802" s="124"/>
      <c r="AT4802" s="134"/>
      <c r="AU4802" s="141"/>
    </row>
    <row r="4803" spans="31:47" ht="12">
      <c r="AE4803" s="131"/>
      <c r="AF4803" s="132"/>
      <c r="AG4803" s="133"/>
      <c r="AH4803" s="133"/>
      <c r="AI4803" s="133"/>
      <c r="AJ4803" s="133"/>
      <c r="AK4803" s="133"/>
      <c r="AL4803" s="133"/>
      <c r="AM4803" s="133"/>
      <c r="AN4803" s="133"/>
      <c r="AO4803" s="133"/>
      <c r="AP4803" s="133"/>
      <c r="AQ4803" s="133"/>
      <c r="AR4803" s="133"/>
      <c r="AS4803" s="124"/>
      <c r="AT4803" s="134"/>
      <c r="AU4803" s="141"/>
    </row>
    <row r="4804" spans="31:47" ht="12">
      <c r="AE4804" s="131"/>
      <c r="AF4804" s="132"/>
      <c r="AG4804" s="133"/>
      <c r="AH4804" s="133"/>
      <c r="AI4804" s="133"/>
      <c r="AJ4804" s="133"/>
      <c r="AK4804" s="133"/>
      <c r="AL4804" s="133"/>
      <c r="AM4804" s="133"/>
      <c r="AN4804" s="133"/>
      <c r="AO4804" s="133"/>
      <c r="AP4804" s="133"/>
      <c r="AQ4804" s="133"/>
      <c r="AR4804" s="133"/>
      <c r="AS4804" s="124"/>
      <c r="AT4804" s="134"/>
      <c r="AU4804" s="141"/>
    </row>
    <row r="4805" spans="31:47" ht="12">
      <c r="AE4805" s="131"/>
      <c r="AF4805" s="132"/>
      <c r="AG4805" s="133"/>
      <c r="AH4805" s="133"/>
      <c r="AI4805" s="133"/>
      <c r="AJ4805" s="133"/>
      <c r="AK4805" s="133"/>
      <c r="AL4805" s="133"/>
      <c r="AM4805" s="133"/>
      <c r="AN4805" s="133"/>
      <c r="AO4805" s="133"/>
      <c r="AP4805" s="133"/>
      <c r="AQ4805" s="133"/>
      <c r="AR4805" s="133"/>
      <c r="AS4805" s="124"/>
      <c r="AT4805" s="134"/>
      <c r="AU4805" s="141"/>
    </row>
    <row r="4806" spans="31:47" ht="12">
      <c r="AE4806" s="131"/>
      <c r="AF4806" s="132"/>
      <c r="AG4806" s="133"/>
      <c r="AH4806" s="133"/>
      <c r="AI4806" s="133"/>
      <c r="AJ4806" s="133"/>
      <c r="AK4806" s="133"/>
      <c r="AL4806" s="133"/>
      <c r="AM4806" s="133"/>
      <c r="AN4806" s="133"/>
      <c r="AO4806" s="133"/>
      <c r="AP4806" s="133"/>
      <c r="AQ4806" s="133"/>
      <c r="AR4806" s="133"/>
      <c r="AS4806" s="124"/>
      <c r="AT4806" s="134"/>
      <c r="AU4806" s="141"/>
    </row>
    <row r="4807" spans="31:47" ht="12">
      <c r="AE4807" s="131"/>
      <c r="AF4807" s="132"/>
      <c r="AG4807" s="133"/>
      <c r="AH4807" s="133"/>
      <c r="AI4807" s="133"/>
      <c r="AJ4807" s="133"/>
      <c r="AK4807" s="133"/>
      <c r="AL4807" s="133"/>
      <c r="AM4807" s="133"/>
      <c r="AN4807" s="133"/>
      <c r="AO4807" s="133"/>
      <c r="AP4807" s="133"/>
      <c r="AQ4807" s="133"/>
      <c r="AR4807" s="133"/>
      <c r="AS4807" s="124"/>
      <c r="AT4807" s="134"/>
      <c r="AU4807" s="141"/>
    </row>
    <row r="4808" spans="31:47" ht="12">
      <c r="AE4808" s="131"/>
      <c r="AF4808" s="132"/>
      <c r="AG4808" s="133"/>
      <c r="AH4808" s="133"/>
      <c r="AI4808" s="133"/>
      <c r="AJ4808" s="133"/>
      <c r="AK4808" s="133"/>
      <c r="AL4808" s="133"/>
      <c r="AM4808" s="133"/>
      <c r="AN4808" s="133"/>
      <c r="AO4808" s="133"/>
      <c r="AP4808" s="133"/>
      <c r="AQ4808" s="133"/>
      <c r="AR4808" s="133"/>
      <c r="AS4808" s="124"/>
      <c r="AT4808" s="134"/>
      <c r="AU4808" s="141"/>
    </row>
    <row r="4809" spans="31:47" ht="12">
      <c r="AE4809" s="131"/>
      <c r="AF4809" s="132"/>
      <c r="AG4809" s="133"/>
      <c r="AH4809" s="133"/>
      <c r="AI4809" s="133"/>
      <c r="AJ4809" s="133"/>
      <c r="AK4809" s="133"/>
      <c r="AL4809" s="133"/>
      <c r="AM4809" s="133"/>
      <c r="AN4809" s="133"/>
      <c r="AO4809" s="133"/>
      <c r="AP4809" s="133"/>
      <c r="AQ4809" s="133"/>
      <c r="AR4809" s="133"/>
      <c r="AS4809" s="124"/>
      <c r="AT4809" s="134"/>
      <c r="AU4809" s="141"/>
    </row>
    <row r="4810" spans="31:47" ht="12">
      <c r="AE4810" s="131"/>
      <c r="AF4810" s="132"/>
      <c r="AG4810" s="133"/>
      <c r="AH4810" s="133"/>
      <c r="AI4810" s="133"/>
      <c r="AJ4810" s="133"/>
      <c r="AK4810" s="133"/>
      <c r="AL4810" s="133"/>
      <c r="AM4810" s="133"/>
      <c r="AN4810" s="133"/>
      <c r="AO4810" s="133"/>
      <c r="AP4810" s="133"/>
      <c r="AQ4810" s="133"/>
      <c r="AR4810" s="133"/>
      <c r="AS4810" s="124"/>
      <c r="AT4810" s="134"/>
      <c r="AU4810" s="141"/>
    </row>
    <row r="4811" spans="31:47" ht="12">
      <c r="AE4811" s="131"/>
      <c r="AF4811" s="132"/>
      <c r="AG4811" s="133"/>
      <c r="AH4811" s="133"/>
      <c r="AI4811" s="133"/>
      <c r="AJ4811" s="133"/>
      <c r="AK4811" s="133"/>
      <c r="AL4811" s="133"/>
      <c r="AM4811" s="133"/>
      <c r="AN4811" s="133"/>
      <c r="AO4811" s="133"/>
      <c r="AP4811" s="133"/>
      <c r="AQ4811" s="133"/>
      <c r="AR4811" s="133"/>
      <c r="AS4811" s="124"/>
      <c r="AT4811" s="134"/>
      <c r="AU4811" s="141"/>
    </row>
    <row r="4812" spans="31:47" ht="12">
      <c r="AE4812" s="131"/>
      <c r="AF4812" s="132"/>
      <c r="AG4812" s="133"/>
      <c r="AH4812" s="133"/>
      <c r="AI4812" s="133"/>
      <c r="AJ4812" s="133"/>
      <c r="AK4812" s="133"/>
      <c r="AL4812" s="133"/>
      <c r="AM4812" s="133"/>
      <c r="AN4812" s="133"/>
      <c r="AO4812" s="133"/>
      <c r="AP4812" s="133"/>
      <c r="AQ4812" s="133"/>
      <c r="AR4812" s="133"/>
      <c r="AS4812" s="124"/>
      <c r="AT4812" s="134"/>
      <c r="AU4812" s="141"/>
    </row>
    <row r="4813" spans="31:47" ht="12">
      <c r="AE4813" s="131"/>
      <c r="AF4813" s="132"/>
      <c r="AG4813" s="133"/>
      <c r="AH4813" s="133"/>
      <c r="AI4813" s="133"/>
      <c r="AJ4813" s="133"/>
      <c r="AK4813" s="133"/>
      <c r="AL4813" s="133"/>
      <c r="AM4813" s="133"/>
      <c r="AN4813" s="133"/>
      <c r="AO4813" s="133"/>
      <c r="AP4813" s="133"/>
      <c r="AQ4813" s="133"/>
      <c r="AR4813" s="133"/>
      <c r="AS4813" s="124"/>
      <c r="AT4813" s="134"/>
      <c r="AU4813" s="141"/>
    </row>
    <row r="4814" spans="31:47" ht="12">
      <c r="AE4814" s="131"/>
      <c r="AF4814" s="132"/>
      <c r="AG4814" s="133"/>
      <c r="AH4814" s="133"/>
      <c r="AI4814" s="133"/>
      <c r="AJ4814" s="133"/>
      <c r="AK4814" s="133"/>
      <c r="AL4814" s="133"/>
      <c r="AM4814" s="133"/>
      <c r="AN4814" s="133"/>
      <c r="AO4814" s="133"/>
      <c r="AP4814" s="133"/>
      <c r="AQ4814" s="133"/>
      <c r="AR4814" s="133"/>
      <c r="AS4814" s="124"/>
      <c r="AT4814" s="134"/>
      <c r="AU4814" s="141"/>
    </row>
    <row r="4815" spans="31:47" ht="12">
      <c r="AE4815" s="131"/>
      <c r="AF4815" s="132"/>
      <c r="AG4815" s="133"/>
      <c r="AH4815" s="133"/>
      <c r="AI4815" s="133"/>
      <c r="AJ4815" s="133"/>
      <c r="AK4815" s="133"/>
      <c r="AL4815" s="133"/>
      <c r="AM4815" s="133"/>
      <c r="AN4815" s="133"/>
      <c r="AO4815" s="133"/>
      <c r="AP4815" s="133"/>
      <c r="AQ4815" s="133"/>
      <c r="AR4815" s="133"/>
      <c r="AS4815" s="124"/>
      <c r="AT4815" s="134"/>
      <c r="AU4815" s="141"/>
    </row>
    <row r="4816" spans="31:47" ht="12">
      <c r="AE4816" s="131"/>
      <c r="AF4816" s="132"/>
      <c r="AG4816" s="133"/>
      <c r="AH4816" s="133"/>
      <c r="AI4816" s="133"/>
      <c r="AJ4816" s="133"/>
      <c r="AK4816" s="133"/>
      <c r="AL4816" s="133"/>
      <c r="AM4816" s="133"/>
      <c r="AN4816" s="133"/>
      <c r="AO4816" s="133"/>
      <c r="AP4816" s="133"/>
      <c r="AQ4816" s="133"/>
      <c r="AR4816" s="133"/>
      <c r="AS4816" s="124"/>
      <c r="AT4816" s="134"/>
      <c r="AU4816" s="141"/>
    </row>
    <row r="4817" spans="31:47" ht="12">
      <c r="AE4817" s="131"/>
      <c r="AF4817" s="132"/>
      <c r="AG4817" s="133"/>
      <c r="AH4817" s="133"/>
      <c r="AI4817" s="133"/>
      <c r="AJ4817" s="133"/>
      <c r="AK4817" s="133"/>
      <c r="AL4817" s="133"/>
      <c r="AM4817" s="133"/>
      <c r="AN4817" s="133"/>
      <c r="AO4817" s="133"/>
      <c r="AP4817" s="133"/>
      <c r="AQ4817" s="133"/>
      <c r="AR4817" s="133"/>
      <c r="AS4817" s="124"/>
      <c r="AT4817" s="134"/>
      <c r="AU4817" s="141"/>
    </row>
    <row r="4818" spans="31:47" ht="12">
      <c r="AE4818" s="131"/>
      <c r="AF4818" s="132"/>
      <c r="AG4818" s="133"/>
      <c r="AH4818" s="133"/>
      <c r="AI4818" s="133"/>
      <c r="AJ4818" s="133"/>
      <c r="AK4818" s="133"/>
      <c r="AL4818" s="133"/>
      <c r="AM4818" s="133"/>
      <c r="AN4818" s="133"/>
      <c r="AO4818" s="133"/>
      <c r="AP4818" s="133"/>
      <c r="AQ4818" s="133"/>
      <c r="AR4818" s="133"/>
      <c r="AS4818" s="124"/>
      <c r="AT4818" s="134"/>
      <c r="AU4818" s="141"/>
    </row>
    <row r="4819" spans="31:47" ht="12">
      <c r="AE4819" s="131"/>
      <c r="AF4819" s="132"/>
      <c r="AG4819" s="133"/>
      <c r="AH4819" s="133"/>
      <c r="AI4819" s="133"/>
      <c r="AJ4819" s="133"/>
      <c r="AK4819" s="133"/>
      <c r="AL4819" s="133"/>
      <c r="AM4819" s="133"/>
      <c r="AN4819" s="133"/>
      <c r="AO4819" s="133"/>
      <c r="AP4819" s="133"/>
      <c r="AQ4819" s="133"/>
      <c r="AR4819" s="133"/>
      <c r="AS4819" s="124"/>
      <c r="AT4819" s="134"/>
      <c r="AU4819" s="141"/>
    </row>
    <row r="4820" spans="31:47" ht="12">
      <c r="AE4820" s="131"/>
      <c r="AF4820" s="132"/>
      <c r="AG4820" s="133"/>
      <c r="AH4820" s="133"/>
      <c r="AI4820" s="133"/>
      <c r="AJ4820" s="133"/>
      <c r="AK4820" s="133"/>
      <c r="AL4820" s="133"/>
      <c r="AM4820" s="133"/>
      <c r="AN4820" s="133"/>
      <c r="AO4820" s="133"/>
      <c r="AP4820" s="133"/>
      <c r="AQ4820" s="133"/>
      <c r="AR4820" s="133"/>
      <c r="AS4820" s="124"/>
      <c r="AT4820" s="134"/>
      <c r="AU4820" s="141"/>
    </row>
    <row r="4821" spans="31:47" ht="12">
      <c r="AE4821" s="131"/>
      <c r="AF4821" s="132"/>
      <c r="AG4821" s="133"/>
      <c r="AH4821" s="133"/>
      <c r="AI4821" s="133"/>
      <c r="AJ4821" s="133"/>
      <c r="AK4821" s="133"/>
      <c r="AL4821" s="133"/>
      <c r="AM4821" s="133"/>
      <c r="AN4821" s="133"/>
      <c r="AO4821" s="133"/>
      <c r="AP4821" s="133"/>
      <c r="AQ4821" s="133"/>
      <c r="AR4821" s="133"/>
      <c r="AS4821" s="124"/>
      <c r="AT4821" s="134"/>
      <c r="AU4821" s="141"/>
    </row>
    <row r="4822" spans="31:47" ht="12">
      <c r="AE4822" s="131"/>
      <c r="AF4822" s="132"/>
      <c r="AG4822" s="133"/>
      <c r="AH4822" s="133"/>
      <c r="AI4822" s="133"/>
      <c r="AJ4822" s="133"/>
      <c r="AK4822" s="133"/>
      <c r="AL4822" s="133"/>
      <c r="AM4822" s="133"/>
      <c r="AN4822" s="133"/>
      <c r="AO4822" s="133"/>
      <c r="AP4822" s="133"/>
      <c r="AQ4822" s="133"/>
      <c r="AR4822" s="133"/>
      <c r="AS4822" s="124"/>
      <c r="AT4822" s="134"/>
      <c r="AU4822" s="141"/>
    </row>
    <row r="4823" spans="31:47" ht="12">
      <c r="AE4823" s="131"/>
      <c r="AF4823" s="132"/>
      <c r="AG4823" s="133"/>
      <c r="AH4823" s="133"/>
      <c r="AI4823" s="133"/>
      <c r="AJ4823" s="133"/>
      <c r="AK4823" s="133"/>
      <c r="AL4823" s="133"/>
      <c r="AM4823" s="133"/>
      <c r="AN4823" s="133"/>
      <c r="AO4823" s="133"/>
      <c r="AP4823" s="133"/>
      <c r="AQ4823" s="133"/>
      <c r="AR4823" s="133"/>
      <c r="AS4823" s="124"/>
      <c r="AT4823" s="134"/>
      <c r="AU4823" s="141"/>
    </row>
    <row r="4824" spans="31:47" ht="12">
      <c r="AE4824" s="131"/>
      <c r="AF4824" s="132"/>
      <c r="AG4824" s="133"/>
      <c r="AH4824" s="133"/>
      <c r="AI4824" s="133"/>
      <c r="AJ4824" s="133"/>
      <c r="AK4824" s="133"/>
      <c r="AL4824" s="133"/>
      <c r="AM4824" s="133"/>
      <c r="AN4824" s="133"/>
      <c r="AO4824" s="133"/>
      <c r="AP4824" s="133"/>
      <c r="AQ4824" s="133"/>
      <c r="AR4824" s="133"/>
      <c r="AS4824" s="124"/>
      <c r="AT4824" s="134"/>
      <c r="AU4824" s="141"/>
    </row>
    <row r="4825" spans="31:47" ht="12">
      <c r="AE4825" s="131"/>
      <c r="AF4825" s="132"/>
      <c r="AG4825" s="133"/>
      <c r="AH4825" s="133"/>
      <c r="AI4825" s="133"/>
      <c r="AJ4825" s="133"/>
      <c r="AK4825" s="133"/>
      <c r="AL4825" s="133"/>
      <c r="AM4825" s="133"/>
      <c r="AN4825" s="133"/>
      <c r="AO4825" s="133"/>
      <c r="AP4825" s="133"/>
      <c r="AQ4825" s="133"/>
      <c r="AR4825" s="133"/>
      <c r="AS4825" s="124"/>
      <c r="AT4825" s="134"/>
      <c r="AU4825" s="141"/>
    </row>
    <row r="4826" spans="31:47" ht="12">
      <c r="AE4826" s="131"/>
      <c r="AF4826" s="132"/>
      <c r="AG4826" s="133"/>
      <c r="AH4826" s="133"/>
      <c r="AI4826" s="133"/>
      <c r="AJ4826" s="133"/>
      <c r="AK4826" s="133"/>
      <c r="AL4826" s="133"/>
      <c r="AM4826" s="133"/>
      <c r="AN4826" s="133"/>
      <c r="AO4826" s="133"/>
      <c r="AP4826" s="133"/>
      <c r="AQ4826" s="133"/>
      <c r="AR4826" s="133"/>
      <c r="AS4826" s="124"/>
      <c r="AT4826" s="134"/>
      <c r="AU4826" s="141"/>
    </row>
    <row r="4827" spans="31:47" ht="12">
      <c r="AE4827" s="131"/>
      <c r="AF4827" s="132"/>
      <c r="AG4827" s="133"/>
      <c r="AH4827" s="133"/>
      <c r="AI4827" s="133"/>
      <c r="AJ4827" s="133"/>
      <c r="AK4827" s="133"/>
      <c r="AL4827" s="133"/>
      <c r="AM4827" s="133"/>
      <c r="AN4827" s="133"/>
      <c r="AO4827" s="133"/>
      <c r="AP4827" s="133"/>
      <c r="AQ4827" s="133"/>
      <c r="AR4827" s="133"/>
      <c r="AS4827" s="124"/>
      <c r="AT4827" s="134"/>
      <c r="AU4827" s="141"/>
    </row>
    <row r="4828" spans="31:47" ht="12">
      <c r="AE4828" s="131"/>
      <c r="AF4828" s="132"/>
      <c r="AG4828" s="133"/>
      <c r="AH4828" s="133"/>
      <c r="AI4828" s="133"/>
      <c r="AJ4828" s="133"/>
      <c r="AK4828" s="133"/>
      <c r="AL4828" s="133"/>
      <c r="AM4828" s="133"/>
      <c r="AN4828" s="133"/>
      <c r="AO4828" s="133"/>
      <c r="AP4828" s="133"/>
      <c r="AQ4828" s="133"/>
      <c r="AR4828" s="133"/>
      <c r="AS4828" s="124"/>
      <c r="AT4828" s="134"/>
      <c r="AU4828" s="141"/>
    </row>
    <row r="4829" spans="31:47" ht="12">
      <c r="AE4829" s="131"/>
      <c r="AF4829" s="132"/>
      <c r="AG4829" s="133"/>
      <c r="AH4829" s="133"/>
      <c r="AI4829" s="133"/>
      <c r="AJ4829" s="133"/>
      <c r="AK4829" s="133"/>
      <c r="AL4829" s="133"/>
      <c r="AM4829" s="133"/>
      <c r="AN4829" s="133"/>
      <c r="AO4829" s="133"/>
      <c r="AP4829" s="133"/>
      <c r="AQ4829" s="133"/>
      <c r="AR4829" s="133"/>
      <c r="AS4829" s="124"/>
      <c r="AT4829" s="134"/>
      <c r="AU4829" s="141"/>
    </row>
    <row r="4830" spans="31:47" ht="12">
      <c r="AE4830" s="131"/>
      <c r="AF4830" s="132"/>
      <c r="AG4830" s="133"/>
      <c r="AH4830" s="133"/>
      <c r="AI4830" s="133"/>
      <c r="AJ4830" s="133"/>
      <c r="AK4830" s="133"/>
      <c r="AL4830" s="133"/>
      <c r="AM4830" s="133"/>
      <c r="AN4830" s="133"/>
      <c r="AO4830" s="133"/>
      <c r="AP4830" s="133"/>
      <c r="AQ4830" s="133"/>
      <c r="AR4830" s="133"/>
      <c r="AS4830" s="124"/>
      <c r="AT4830" s="134"/>
      <c r="AU4830" s="141"/>
    </row>
    <row r="4831" spans="31:47" ht="12">
      <c r="AE4831" s="131"/>
      <c r="AF4831" s="132"/>
      <c r="AG4831" s="133"/>
      <c r="AH4831" s="133"/>
      <c r="AI4831" s="133"/>
      <c r="AJ4831" s="133"/>
      <c r="AK4831" s="133"/>
      <c r="AL4831" s="133"/>
      <c r="AM4831" s="133"/>
      <c r="AN4831" s="133"/>
      <c r="AO4831" s="133"/>
      <c r="AP4831" s="133"/>
      <c r="AQ4831" s="133"/>
      <c r="AR4831" s="133"/>
      <c r="AS4831" s="124"/>
      <c r="AT4831" s="134"/>
      <c r="AU4831" s="141"/>
    </row>
    <row r="4832" spans="31:47" ht="12">
      <c r="AE4832" s="131"/>
      <c r="AF4832" s="132"/>
      <c r="AG4832" s="133"/>
      <c r="AH4832" s="133"/>
      <c r="AI4832" s="133"/>
      <c r="AJ4832" s="133"/>
      <c r="AK4832" s="133"/>
      <c r="AL4832" s="133"/>
      <c r="AM4832" s="133"/>
      <c r="AN4832" s="133"/>
      <c r="AO4832" s="133"/>
      <c r="AP4832" s="133"/>
      <c r="AQ4832" s="133"/>
      <c r="AR4832" s="133"/>
      <c r="AS4832" s="124"/>
      <c r="AT4832" s="134"/>
      <c r="AU4832" s="141"/>
    </row>
    <row r="4833" spans="31:47" ht="12">
      <c r="AE4833" s="131"/>
      <c r="AF4833" s="132"/>
      <c r="AG4833" s="133"/>
      <c r="AH4833" s="133"/>
      <c r="AI4833" s="133"/>
      <c r="AJ4833" s="133"/>
      <c r="AK4833" s="133"/>
      <c r="AL4833" s="133"/>
      <c r="AM4833" s="133"/>
      <c r="AN4833" s="133"/>
      <c r="AO4833" s="133"/>
      <c r="AP4833" s="133"/>
      <c r="AQ4833" s="133"/>
      <c r="AR4833" s="133"/>
      <c r="AS4833" s="124"/>
      <c r="AT4833" s="134"/>
      <c r="AU4833" s="141"/>
    </row>
    <row r="4834" spans="31:47" ht="12">
      <c r="AE4834" s="131"/>
      <c r="AF4834" s="132"/>
      <c r="AG4834" s="133"/>
      <c r="AH4834" s="133"/>
      <c r="AI4834" s="133"/>
      <c r="AJ4834" s="133"/>
      <c r="AK4834" s="133"/>
      <c r="AL4834" s="133"/>
      <c r="AM4834" s="133"/>
      <c r="AN4834" s="133"/>
      <c r="AO4834" s="133"/>
      <c r="AP4834" s="133"/>
      <c r="AQ4834" s="133"/>
      <c r="AR4834" s="133"/>
      <c r="AS4834" s="124"/>
      <c r="AT4834" s="134"/>
      <c r="AU4834" s="141"/>
    </row>
    <row r="4835" spans="31:47" ht="12">
      <c r="AE4835" s="131"/>
      <c r="AF4835" s="132"/>
      <c r="AG4835" s="133"/>
      <c r="AH4835" s="133"/>
      <c r="AI4835" s="133"/>
      <c r="AJ4835" s="133"/>
      <c r="AK4835" s="133"/>
      <c r="AL4835" s="133"/>
      <c r="AM4835" s="133"/>
      <c r="AN4835" s="133"/>
      <c r="AO4835" s="133"/>
      <c r="AP4835" s="133"/>
      <c r="AQ4835" s="133"/>
      <c r="AR4835" s="133"/>
      <c r="AS4835" s="124"/>
      <c r="AT4835" s="134"/>
      <c r="AU4835" s="141"/>
    </row>
    <row r="4836" spans="31:47" ht="12">
      <c r="AE4836" s="131"/>
      <c r="AF4836" s="132"/>
      <c r="AG4836" s="133"/>
      <c r="AH4836" s="133"/>
      <c r="AI4836" s="133"/>
      <c r="AJ4836" s="133"/>
      <c r="AK4836" s="133"/>
      <c r="AL4836" s="133"/>
      <c r="AM4836" s="133"/>
      <c r="AN4836" s="133"/>
      <c r="AO4836" s="133"/>
      <c r="AP4836" s="133"/>
      <c r="AQ4836" s="133"/>
      <c r="AR4836" s="133"/>
      <c r="AS4836" s="124"/>
      <c r="AT4836" s="134"/>
      <c r="AU4836" s="141"/>
    </row>
    <row r="4837" spans="31:47" ht="12">
      <c r="AE4837" s="131"/>
      <c r="AF4837" s="132"/>
      <c r="AG4837" s="133"/>
      <c r="AH4837" s="133"/>
      <c r="AI4837" s="133"/>
      <c r="AJ4837" s="133"/>
      <c r="AK4837" s="133"/>
      <c r="AL4837" s="133"/>
      <c r="AM4837" s="133"/>
      <c r="AN4837" s="133"/>
      <c r="AO4837" s="133"/>
      <c r="AP4837" s="133"/>
      <c r="AQ4837" s="133"/>
      <c r="AR4837" s="133"/>
      <c r="AS4837" s="124"/>
      <c r="AT4837" s="134"/>
      <c r="AU4837" s="141"/>
    </row>
    <row r="4838" spans="31:47" ht="12">
      <c r="AE4838" s="131"/>
      <c r="AF4838" s="132"/>
      <c r="AG4838" s="133"/>
      <c r="AH4838" s="133"/>
      <c r="AI4838" s="133"/>
      <c r="AJ4838" s="133"/>
      <c r="AK4838" s="133"/>
      <c r="AL4838" s="133"/>
      <c r="AM4838" s="133"/>
      <c r="AN4838" s="133"/>
      <c r="AO4838" s="133"/>
      <c r="AP4838" s="133"/>
      <c r="AQ4838" s="133"/>
      <c r="AR4838" s="133"/>
      <c r="AS4838" s="124"/>
      <c r="AT4838" s="134"/>
      <c r="AU4838" s="141"/>
    </row>
    <row r="4839" spans="31:47" ht="12">
      <c r="AE4839" s="131"/>
      <c r="AF4839" s="132"/>
      <c r="AG4839" s="133"/>
      <c r="AH4839" s="133"/>
      <c r="AI4839" s="133"/>
      <c r="AJ4839" s="133"/>
      <c r="AK4839" s="133"/>
      <c r="AL4839" s="133"/>
      <c r="AM4839" s="133"/>
      <c r="AN4839" s="133"/>
      <c r="AO4839" s="133"/>
      <c r="AP4839" s="133"/>
      <c r="AQ4839" s="133"/>
      <c r="AR4839" s="133"/>
      <c r="AS4839" s="124"/>
      <c r="AT4839" s="134"/>
      <c r="AU4839" s="141"/>
    </row>
    <row r="4840" spans="31:47" ht="12">
      <c r="AE4840" s="131"/>
      <c r="AF4840" s="132"/>
      <c r="AG4840" s="133"/>
      <c r="AH4840" s="133"/>
      <c r="AI4840" s="133"/>
      <c r="AJ4840" s="133"/>
      <c r="AK4840" s="133"/>
      <c r="AL4840" s="133"/>
      <c r="AM4840" s="133"/>
      <c r="AN4840" s="133"/>
      <c r="AO4840" s="133"/>
      <c r="AP4840" s="133"/>
      <c r="AQ4840" s="133"/>
      <c r="AR4840" s="133"/>
      <c r="AS4840" s="124"/>
      <c r="AT4840" s="134"/>
      <c r="AU4840" s="141"/>
    </row>
    <row r="4841" spans="31:47" ht="12">
      <c r="AE4841" s="131"/>
      <c r="AF4841" s="132"/>
      <c r="AG4841" s="133"/>
      <c r="AH4841" s="133"/>
      <c r="AI4841" s="133"/>
      <c r="AJ4841" s="133"/>
      <c r="AK4841" s="133"/>
      <c r="AL4841" s="133"/>
      <c r="AM4841" s="133"/>
      <c r="AN4841" s="133"/>
      <c r="AO4841" s="133"/>
      <c r="AP4841" s="133"/>
      <c r="AQ4841" s="133"/>
      <c r="AR4841" s="133"/>
      <c r="AS4841" s="124"/>
      <c r="AT4841" s="134"/>
      <c r="AU4841" s="141"/>
    </row>
    <row r="4842" spans="31:47" ht="12">
      <c r="AE4842" s="131"/>
      <c r="AF4842" s="132"/>
      <c r="AG4842" s="133"/>
      <c r="AH4842" s="133"/>
      <c r="AI4842" s="133"/>
      <c r="AJ4842" s="133"/>
      <c r="AK4842" s="133"/>
      <c r="AL4842" s="133"/>
      <c r="AM4842" s="133"/>
      <c r="AN4842" s="133"/>
      <c r="AO4842" s="133"/>
      <c r="AP4842" s="133"/>
      <c r="AQ4842" s="133"/>
      <c r="AR4842" s="133"/>
      <c r="AS4842" s="124"/>
      <c r="AT4842" s="134"/>
      <c r="AU4842" s="141"/>
    </row>
    <row r="4843" spans="31:47" ht="12">
      <c r="AE4843" s="131"/>
      <c r="AF4843" s="132"/>
      <c r="AG4843" s="133"/>
      <c r="AH4843" s="133"/>
      <c r="AI4843" s="133"/>
      <c r="AJ4843" s="133"/>
      <c r="AK4843" s="133"/>
      <c r="AL4843" s="133"/>
      <c r="AM4843" s="133"/>
      <c r="AN4843" s="133"/>
      <c r="AO4843" s="133"/>
      <c r="AP4843" s="133"/>
      <c r="AQ4843" s="133"/>
      <c r="AR4843" s="133"/>
      <c r="AS4843" s="124"/>
      <c r="AT4843" s="134"/>
      <c r="AU4843" s="141"/>
    </row>
    <row r="4844" spans="31:47" ht="12">
      <c r="AE4844" s="131"/>
      <c r="AF4844" s="132"/>
      <c r="AG4844" s="133"/>
      <c r="AH4844" s="133"/>
      <c r="AI4844" s="133"/>
      <c r="AJ4844" s="133"/>
      <c r="AK4844" s="133"/>
      <c r="AL4844" s="133"/>
      <c r="AM4844" s="133"/>
      <c r="AN4844" s="133"/>
      <c r="AO4844" s="133"/>
      <c r="AP4844" s="133"/>
      <c r="AQ4844" s="133"/>
      <c r="AR4844" s="133"/>
      <c r="AS4844" s="124"/>
      <c r="AT4844" s="134"/>
      <c r="AU4844" s="141"/>
    </row>
    <row r="4845" spans="31:47" ht="12">
      <c r="AE4845" s="131"/>
      <c r="AF4845" s="132"/>
      <c r="AG4845" s="133"/>
      <c r="AH4845" s="133"/>
      <c r="AI4845" s="133"/>
      <c r="AJ4845" s="133"/>
      <c r="AK4845" s="133"/>
      <c r="AL4845" s="133"/>
      <c r="AM4845" s="133"/>
      <c r="AN4845" s="133"/>
      <c r="AO4845" s="133"/>
      <c r="AP4845" s="133"/>
      <c r="AQ4845" s="133"/>
      <c r="AR4845" s="133"/>
      <c r="AS4845" s="124"/>
      <c r="AT4845" s="134"/>
      <c r="AU4845" s="141"/>
    </row>
    <row r="4846" spans="31:47" ht="12">
      <c r="AE4846" s="131"/>
      <c r="AF4846" s="132"/>
      <c r="AG4846" s="133"/>
      <c r="AH4846" s="133"/>
      <c r="AI4846" s="133"/>
      <c r="AJ4846" s="133"/>
      <c r="AK4846" s="133"/>
      <c r="AL4846" s="133"/>
      <c r="AM4846" s="133"/>
      <c r="AN4846" s="133"/>
      <c r="AO4846" s="133"/>
      <c r="AP4846" s="133"/>
      <c r="AQ4846" s="133"/>
      <c r="AR4846" s="133"/>
      <c r="AS4846" s="124"/>
      <c r="AT4846" s="134"/>
      <c r="AU4846" s="141"/>
    </row>
    <row r="4847" spans="31:47" ht="12">
      <c r="AE4847" s="131"/>
      <c r="AF4847" s="132"/>
      <c r="AG4847" s="133"/>
      <c r="AH4847" s="133"/>
      <c r="AI4847" s="133"/>
      <c r="AJ4847" s="133"/>
      <c r="AK4847" s="133"/>
      <c r="AL4847" s="133"/>
      <c r="AM4847" s="133"/>
      <c r="AN4847" s="133"/>
      <c r="AO4847" s="133"/>
      <c r="AP4847" s="133"/>
      <c r="AQ4847" s="133"/>
      <c r="AR4847" s="133"/>
      <c r="AS4847" s="124"/>
      <c r="AT4847" s="134"/>
      <c r="AU4847" s="141"/>
    </row>
    <row r="4848" spans="31:47" ht="12">
      <c r="AE4848" s="131"/>
      <c r="AF4848" s="132"/>
      <c r="AG4848" s="133"/>
      <c r="AH4848" s="133"/>
      <c r="AI4848" s="133"/>
      <c r="AJ4848" s="133"/>
      <c r="AK4848" s="133"/>
      <c r="AL4848" s="133"/>
      <c r="AM4848" s="133"/>
      <c r="AN4848" s="133"/>
      <c r="AO4848" s="133"/>
      <c r="AP4848" s="133"/>
      <c r="AQ4848" s="133"/>
      <c r="AR4848" s="133"/>
      <c r="AS4848" s="124"/>
      <c r="AT4848" s="134"/>
      <c r="AU4848" s="141"/>
    </row>
    <row r="4849" spans="31:47" ht="12">
      <c r="AE4849" s="131"/>
      <c r="AF4849" s="132"/>
      <c r="AG4849" s="133"/>
      <c r="AH4849" s="133"/>
      <c r="AI4849" s="133"/>
      <c r="AJ4849" s="133"/>
      <c r="AK4849" s="133"/>
      <c r="AL4849" s="133"/>
      <c r="AM4849" s="133"/>
      <c r="AN4849" s="133"/>
      <c r="AO4849" s="133"/>
      <c r="AP4849" s="133"/>
      <c r="AQ4849" s="133"/>
      <c r="AR4849" s="133"/>
      <c r="AS4849" s="124"/>
      <c r="AT4849" s="134"/>
      <c r="AU4849" s="141"/>
    </row>
    <row r="4850" spans="31:47" ht="12">
      <c r="AE4850" s="131"/>
      <c r="AF4850" s="132"/>
      <c r="AG4850" s="133"/>
      <c r="AH4850" s="133"/>
      <c r="AI4850" s="133"/>
      <c r="AJ4850" s="133"/>
      <c r="AK4850" s="133"/>
      <c r="AL4850" s="133"/>
      <c r="AM4850" s="133"/>
      <c r="AN4850" s="133"/>
      <c r="AO4850" s="133"/>
      <c r="AP4850" s="133"/>
      <c r="AQ4850" s="133"/>
      <c r="AR4850" s="133"/>
      <c r="AS4850" s="124"/>
      <c r="AT4850" s="134"/>
      <c r="AU4850" s="141"/>
    </row>
    <row r="4851" spans="31:47" ht="12">
      <c r="AE4851" s="131"/>
      <c r="AF4851" s="132"/>
      <c r="AG4851" s="133"/>
      <c r="AH4851" s="133"/>
      <c r="AI4851" s="133"/>
      <c r="AJ4851" s="133"/>
      <c r="AK4851" s="133"/>
      <c r="AL4851" s="133"/>
      <c r="AM4851" s="133"/>
      <c r="AN4851" s="133"/>
      <c r="AO4851" s="133"/>
      <c r="AP4851" s="133"/>
      <c r="AQ4851" s="133"/>
      <c r="AR4851" s="133"/>
      <c r="AS4851" s="124"/>
      <c r="AT4851" s="134"/>
      <c r="AU4851" s="141"/>
    </row>
    <row r="4852" spans="31:47" ht="12">
      <c r="AE4852" s="131"/>
      <c r="AF4852" s="132"/>
      <c r="AG4852" s="133"/>
      <c r="AH4852" s="133"/>
      <c r="AI4852" s="133"/>
      <c r="AJ4852" s="133"/>
      <c r="AK4852" s="133"/>
      <c r="AL4852" s="133"/>
      <c r="AM4852" s="133"/>
      <c r="AN4852" s="133"/>
      <c r="AO4852" s="133"/>
      <c r="AP4852" s="133"/>
      <c r="AQ4852" s="133"/>
      <c r="AR4852" s="133"/>
      <c r="AS4852" s="124"/>
      <c r="AT4852" s="134"/>
      <c r="AU4852" s="141"/>
    </row>
    <row r="4853" spans="31:47" ht="12">
      <c r="AE4853" s="131"/>
      <c r="AF4853" s="132"/>
      <c r="AG4853" s="133"/>
      <c r="AH4853" s="133"/>
      <c r="AI4853" s="133"/>
      <c r="AJ4853" s="133"/>
      <c r="AK4853" s="133"/>
      <c r="AL4853" s="133"/>
      <c r="AM4853" s="133"/>
      <c r="AN4853" s="133"/>
      <c r="AO4853" s="133"/>
      <c r="AP4853" s="133"/>
      <c r="AQ4853" s="133"/>
      <c r="AR4853" s="133"/>
      <c r="AS4853" s="124"/>
      <c r="AT4853" s="134"/>
      <c r="AU4853" s="141"/>
    </row>
    <row r="4854" spans="31:47" ht="12">
      <c r="AE4854" s="131"/>
      <c r="AF4854" s="132"/>
      <c r="AG4854" s="133"/>
      <c r="AH4854" s="133"/>
      <c r="AI4854" s="133"/>
      <c r="AJ4854" s="133"/>
      <c r="AK4854" s="133"/>
      <c r="AL4854" s="133"/>
      <c r="AM4854" s="133"/>
      <c r="AN4854" s="133"/>
      <c r="AO4854" s="133"/>
      <c r="AP4854" s="133"/>
      <c r="AQ4854" s="133"/>
      <c r="AR4854" s="133"/>
      <c r="AS4854" s="124"/>
      <c r="AT4854" s="134"/>
      <c r="AU4854" s="141"/>
    </row>
    <row r="4855" spans="31:47" ht="12">
      <c r="AE4855" s="131"/>
      <c r="AF4855" s="132"/>
      <c r="AG4855" s="133"/>
      <c r="AH4855" s="133"/>
      <c r="AI4855" s="133"/>
      <c r="AJ4855" s="133"/>
      <c r="AK4855" s="133"/>
      <c r="AL4855" s="133"/>
      <c r="AM4855" s="133"/>
      <c r="AN4855" s="133"/>
      <c r="AO4855" s="133"/>
      <c r="AP4855" s="133"/>
      <c r="AQ4855" s="133"/>
      <c r="AR4855" s="133"/>
      <c r="AS4855" s="124"/>
      <c r="AT4855" s="134"/>
      <c r="AU4855" s="141"/>
    </row>
    <row r="4856" spans="31:47" ht="12">
      <c r="AE4856" s="131"/>
      <c r="AF4856" s="132"/>
      <c r="AG4856" s="133"/>
      <c r="AH4856" s="133"/>
      <c r="AI4856" s="133"/>
      <c r="AJ4856" s="133"/>
      <c r="AK4856" s="133"/>
      <c r="AL4856" s="133"/>
      <c r="AM4856" s="133"/>
      <c r="AN4856" s="133"/>
      <c r="AO4856" s="133"/>
      <c r="AP4856" s="133"/>
      <c r="AQ4856" s="133"/>
      <c r="AR4856" s="133"/>
      <c r="AS4856" s="124"/>
      <c r="AT4856" s="134"/>
      <c r="AU4856" s="141"/>
    </row>
    <row r="4857" spans="31:47" ht="12">
      <c r="AE4857" s="131"/>
      <c r="AF4857" s="132"/>
      <c r="AG4857" s="133"/>
      <c r="AH4857" s="133"/>
      <c r="AI4857" s="133"/>
      <c r="AJ4857" s="133"/>
      <c r="AK4857" s="133"/>
      <c r="AL4857" s="133"/>
      <c r="AM4857" s="133"/>
      <c r="AN4857" s="133"/>
      <c r="AO4857" s="133"/>
      <c r="AP4857" s="133"/>
      <c r="AQ4857" s="133"/>
      <c r="AR4857" s="133"/>
      <c r="AS4857" s="124"/>
      <c r="AT4857" s="134"/>
      <c r="AU4857" s="141"/>
    </row>
    <row r="4858" spans="31:47" ht="12">
      <c r="AE4858" s="131"/>
      <c r="AF4858" s="132"/>
      <c r="AG4858" s="133"/>
      <c r="AH4858" s="133"/>
      <c r="AI4858" s="133"/>
      <c r="AJ4858" s="133"/>
      <c r="AK4858" s="133"/>
      <c r="AL4858" s="133"/>
      <c r="AM4858" s="133"/>
      <c r="AN4858" s="133"/>
      <c r="AO4858" s="133"/>
      <c r="AP4858" s="133"/>
      <c r="AQ4858" s="133"/>
      <c r="AR4858" s="133"/>
      <c r="AS4858" s="124"/>
      <c r="AT4858" s="134"/>
      <c r="AU4858" s="141"/>
    </row>
    <row r="4859" spans="31:47" ht="12">
      <c r="AE4859" s="131"/>
      <c r="AF4859" s="132"/>
      <c r="AG4859" s="133"/>
      <c r="AH4859" s="133"/>
      <c r="AI4859" s="133"/>
      <c r="AJ4859" s="133"/>
      <c r="AK4859" s="133"/>
      <c r="AL4859" s="133"/>
      <c r="AM4859" s="133"/>
      <c r="AN4859" s="133"/>
      <c r="AO4859" s="133"/>
      <c r="AP4859" s="133"/>
      <c r="AQ4859" s="133"/>
      <c r="AR4859" s="133"/>
      <c r="AS4859" s="124"/>
      <c r="AT4859" s="134"/>
      <c r="AU4859" s="141"/>
    </row>
    <row r="4860" spans="31:47" ht="12">
      <c r="AE4860" s="131"/>
      <c r="AF4860" s="132"/>
      <c r="AG4860" s="133"/>
      <c r="AH4860" s="133"/>
      <c r="AI4860" s="133"/>
      <c r="AJ4860" s="133"/>
      <c r="AK4860" s="133"/>
      <c r="AL4860" s="133"/>
      <c r="AM4860" s="133"/>
      <c r="AN4860" s="133"/>
      <c r="AO4860" s="133"/>
      <c r="AP4860" s="133"/>
      <c r="AQ4860" s="133"/>
      <c r="AR4860" s="133"/>
      <c r="AS4860" s="124"/>
      <c r="AT4860" s="134"/>
      <c r="AU4860" s="141"/>
    </row>
    <row r="4861" spans="31:47" ht="12">
      <c r="AE4861" s="131"/>
      <c r="AF4861" s="132"/>
      <c r="AG4861" s="133"/>
      <c r="AH4861" s="133"/>
      <c r="AI4861" s="133"/>
      <c r="AJ4861" s="133"/>
      <c r="AK4861" s="133"/>
      <c r="AL4861" s="133"/>
      <c r="AM4861" s="133"/>
      <c r="AN4861" s="133"/>
      <c r="AO4861" s="133"/>
      <c r="AP4861" s="133"/>
      <c r="AQ4861" s="133"/>
      <c r="AR4861" s="133"/>
      <c r="AS4861" s="124"/>
      <c r="AT4861" s="134"/>
      <c r="AU4861" s="141"/>
    </row>
    <row r="4862" spans="31:47" ht="12">
      <c r="AE4862" s="131"/>
      <c r="AF4862" s="132"/>
      <c r="AG4862" s="133"/>
      <c r="AH4862" s="133"/>
      <c r="AI4862" s="133"/>
      <c r="AJ4862" s="133"/>
      <c r="AK4862" s="133"/>
      <c r="AL4862" s="133"/>
      <c r="AM4862" s="133"/>
      <c r="AN4862" s="133"/>
      <c r="AO4862" s="133"/>
      <c r="AP4862" s="133"/>
      <c r="AQ4862" s="133"/>
      <c r="AR4862" s="133"/>
      <c r="AS4862" s="124"/>
      <c r="AT4862" s="134"/>
      <c r="AU4862" s="141"/>
    </row>
    <row r="4863" spans="31:47" ht="12">
      <c r="AE4863" s="131"/>
      <c r="AF4863" s="132"/>
      <c r="AG4863" s="133"/>
      <c r="AH4863" s="133"/>
      <c r="AI4863" s="133"/>
      <c r="AJ4863" s="133"/>
      <c r="AK4863" s="133"/>
      <c r="AL4863" s="133"/>
      <c r="AM4863" s="133"/>
      <c r="AN4863" s="133"/>
      <c r="AO4863" s="133"/>
      <c r="AP4863" s="133"/>
      <c r="AQ4863" s="133"/>
      <c r="AR4863" s="133"/>
      <c r="AS4863" s="124"/>
      <c r="AT4863" s="134"/>
      <c r="AU4863" s="141"/>
    </row>
    <row r="4864" spans="31:47" ht="12">
      <c r="AE4864" s="131"/>
      <c r="AF4864" s="132"/>
      <c r="AG4864" s="133"/>
      <c r="AH4864" s="133"/>
      <c r="AI4864" s="133"/>
      <c r="AJ4864" s="133"/>
      <c r="AK4864" s="133"/>
      <c r="AL4864" s="133"/>
      <c r="AM4864" s="133"/>
      <c r="AN4864" s="133"/>
      <c r="AO4864" s="133"/>
      <c r="AP4864" s="133"/>
      <c r="AQ4864" s="133"/>
      <c r="AR4864" s="133"/>
      <c r="AS4864" s="124"/>
      <c r="AT4864" s="134"/>
      <c r="AU4864" s="141"/>
    </row>
    <row r="4865" spans="31:47" ht="12">
      <c r="AE4865" s="131"/>
      <c r="AF4865" s="132"/>
      <c r="AG4865" s="133"/>
      <c r="AH4865" s="133"/>
      <c r="AI4865" s="133"/>
      <c r="AJ4865" s="133"/>
      <c r="AK4865" s="133"/>
      <c r="AL4865" s="133"/>
      <c r="AM4865" s="133"/>
      <c r="AN4865" s="133"/>
      <c r="AO4865" s="133"/>
      <c r="AP4865" s="133"/>
      <c r="AQ4865" s="133"/>
      <c r="AR4865" s="133"/>
      <c r="AS4865" s="124"/>
      <c r="AT4865" s="134"/>
      <c r="AU4865" s="141"/>
    </row>
    <row r="4866" spans="31:47" ht="12">
      <c r="AE4866" s="131"/>
      <c r="AF4866" s="132"/>
      <c r="AG4866" s="133"/>
      <c r="AH4866" s="133"/>
      <c r="AI4866" s="133"/>
      <c r="AJ4866" s="133"/>
      <c r="AK4866" s="133"/>
      <c r="AL4866" s="133"/>
      <c r="AM4866" s="133"/>
      <c r="AN4866" s="133"/>
      <c r="AO4866" s="133"/>
      <c r="AP4866" s="133"/>
      <c r="AQ4866" s="133"/>
      <c r="AR4866" s="133"/>
      <c r="AS4866" s="124"/>
      <c r="AT4866" s="134"/>
      <c r="AU4866" s="141"/>
    </row>
    <row r="4867" spans="31:47" ht="12">
      <c r="AE4867" s="131"/>
      <c r="AF4867" s="132"/>
      <c r="AG4867" s="133"/>
      <c r="AH4867" s="133"/>
      <c r="AI4867" s="133"/>
      <c r="AJ4867" s="133"/>
      <c r="AK4867" s="133"/>
      <c r="AL4867" s="133"/>
      <c r="AM4867" s="133"/>
      <c r="AN4867" s="133"/>
      <c r="AO4867" s="133"/>
      <c r="AP4867" s="133"/>
      <c r="AQ4867" s="133"/>
      <c r="AR4867" s="133"/>
      <c r="AS4867" s="124"/>
      <c r="AT4867" s="134"/>
      <c r="AU4867" s="141"/>
    </row>
    <row r="4868" spans="31:47" ht="12">
      <c r="AE4868" s="131"/>
      <c r="AF4868" s="132"/>
      <c r="AG4868" s="133"/>
      <c r="AH4868" s="133"/>
      <c r="AI4868" s="133"/>
      <c r="AJ4868" s="133"/>
      <c r="AK4868" s="133"/>
      <c r="AL4868" s="133"/>
      <c r="AM4868" s="133"/>
      <c r="AN4868" s="133"/>
      <c r="AO4868" s="133"/>
      <c r="AP4868" s="133"/>
      <c r="AQ4868" s="133"/>
      <c r="AR4868" s="133"/>
      <c r="AS4868" s="124"/>
      <c r="AT4868" s="134"/>
      <c r="AU4868" s="141"/>
    </row>
    <row r="4869" spans="31:47" ht="12">
      <c r="AE4869" s="131"/>
      <c r="AF4869" s="132"/>
      <c r="AG4869" s="133"/>
      <c r="AH4869" s="133"/>
      <c r="AI4869" s="133"/>
      <c r="AJ4869" s="133"/>
      <c r="AK4869" s="133"/>
      <c r="AL4869" s="133"/>
      <c r="AM4869" s="133"/>
      <c r="AN4869" s="133"/>
      <c r="AO4869" s="133"/>
      <c r="AP4869" s="133"/>
      <c r="AQ4869" s="133"/>
      <c r="AR4869" s="133"/>
      <c r="AS4869" s="124"/>
      <c r="AT4869" s="134"/>
      <c r="AU4869" s="141"/>
    </row>
    <row r="4870" spans="31:47" ht="12">
      <c r="AE4870" s="131"/>
      <c r="AF4870" s="132"/>
      <c r="AG4870" s="133"/>
      <c r="AH4870" s="133"/>
      <c r="AI4870" s="133"/>
      <c r="AJ4870" s="133"/>
      <c r="AK4870" s="133"/>
      <c r="AL4870" s="133"/>
      <c r="AM4870" s="133"/>
      <c r="AN4870" s="133"/>
      <c r="AO4870" s="133"/>
      <c r="AP4870" s="133"/>
      <c r="AQ4870" s="133"/>
      <c r="AR4870" s="133"/>
      <c r="AS4870" s="124"/>
      <c r="AT4870" s="134"/>
      <c r="AU4870" s="141"/>
    </row>
    <row r="4871" spans="31:47" ht="12">
      <c r="AE4871" s="131"/>
      <c r="AF4871" s="132"/>
      <c r="AG4871" s="133"/>
      <c r="AH4871" s="133"/>
      <c r="AI4871" s="133"/>
      <c r="AJ4871" s="133"/>
      <c r="AK4871" s="133"/>
      <c r="AL4871" s="133"/>
      <c r="AM4871" s="133"/>
      <c r="AN4871" s="133"/>
      <c r="AO4871" s="133"/>
      <c r="AP4871" s="133"/>
      <c r="AQ4871" s="133"/>
      <c r="AR4871" s="133"/>
      <c r="AS4871" s="124"/>
      <c r="AT4871" s="134"/>
      <c r="AU4871" s="141"/>
    </row>
    <row r="4872" spans="31:47" ht="12">
      <c r="AE4872" s="131"/>
      <c r="AF4872" s="132"/>
      <c r="AG4872" s="133"/>
      <c r="AH4872" s="133"/>
      <c r="AI4872" s="133"/>
      <c r="AJ4872" s="133"/>
      <c r="AK4872" s="133"/>
      <c r="AL4872" s="133"/>
      <c r="AM4872" s="133"/>
      <c r="AN4872" s="133"/>
      <c r="AO4872" s="133"/>
      <c r="AP4872" s="133"/>
      <c r="AQ4872" s="133"/>
      <c r="AR4872" s="133"/>
      <c r="AS4872" s="124"/>
      <c r="AT4872" s="134"/>
      <c r="AU4872" s="141"/>
    </row>
    <row r="4873" spans="31:47" ht="12">
      <c r="AE4873" s="131"/>
      <c r="AF4873" s="132"/>
      <c r="AG4873" s="133"/>
      <c r="AH4873" s="133"/>
      <c r="AI4873" s="133"/>
      <c r="AJ4873" s="133"/>
      <c r="AK4873" s="133"/>
      <c r="AL4873" s="133"/>
      <c r="AM4873" s="133"/>
      <c r="AN4873" s="133"/>
      <c r="AO4873" s="133"/>
      <c r="AP4873" s="133"/>
      <c r="AQ4873" s="133"/>
      <c r="AR4873" s="133"/>
      <c r="AS4873" s="124"/>
      <c r="AT4873" s="134"/>
      <c r="AU4873" s="141"/>
    </row>
    <row r="4874" spans="31:47" ht="12">
      <c r="AE4874" s="131"/>
      <c r="AF4874" s="132"/>
      <c r="AG4874" s="133"/>
      <c r="AH4874" s="133"/>
      <c r="AI4874" s="133"/>
      <c r="AJ4874" s="133"/>
      <c r="AK4874" s="133"/>
      <c r="AL4874" s="133"/>
      <c r="AM4874" s="133"/>
      <c r="AN4874" s="133"/>
      <c r="AO4874" s="133"/>
      <c r="AP4874" s="133"/>
      <c r="AQ4874" s="133"/>
      <c r="AR4874" s="133"/>
      <c r="AS4874" s="124"/>
      <c r="AT4874" s="134"/>
      <c r="AU4874" s="141"/>
    </row>
    <row r="4875" spans="31:47" ht="12">
      <c r="AE4875" s="131"/>
      <c r="AF4875" s="132"/>
      <c r="AG4875" s="133"/>
      <c r="AH4875" s="133"/>
      <c r="AI4875" s="133"/>
      <c r="AJ4875" s="133"/>
      <c r="AK4875" s="133"/>
      <c r="AL4875" s="133"/>
      <c r="AM4875" s="133"/>
      <c r="AN4875" s="133"/>
      <c r="AO4875" s="133"/>
      <c r="AP4875" s="133"/>
      <c r="AQ4875" s="133"/>
      <c r="AR4875" s="133"/>
      <c r="AS4875" s="124"/>
      <c r="AT4875" s="134"/>
      <c r="AU4875" s="141"/>
    </row>
    <row r="4876" spans="31:47" ht="12">
      <c r="AE4876" s="131"/>
      <c r="AF4876" s="132"/>
      <c r="AG4876" s="133"/>
      <c r="AH4876" s="133"/>
      <c r="AI4876" s="133"/>
      <c r="AJ4876" s="133"/>
      <c r="AK4876" s="133"/>
      <c r="AL4876" s="133"/>
      <c r="AM4876" s="133"/>
      <c r="AN4876" s="133"/>
      <c r="AO4876" s="133"/>
      <c r="AP4876" s="133"/>
      <c r="AQ4876" s="133"/>
      <c r="AR4876" s="133"/>
      <c r="AS4876" s="124"/>
      <c r="AT4876" s="134"/>
      <c r="AU4876" s="141"/>
    </row>
    <row r="4877" spans="31:47" ht="12">
      <c r="AE4877" s="131"/>
      <c r="AF4877" s="132"/>
      <c r="AG4877" s="133"/>
      <c r="AH4877" s="133"/>
      <c r="AI4877" s="133"/>
      <c r="AJ4877" s="133"/>
      <c r="AK4877" s="133"/>
      <c r="AL4877" s="133"/>
      <c r="AM4877" s="133"/>
      <c r="AN4877" s="133"/>
      <c r="AO4877" s="133"/>
      <c r="AP4877" s="133"/>
      <c r="AQ4877" s="133"/>
      <c r="AR4877" s="133"/>
      <c r="AS4877" s="124"/>
      <c r="AT4877" s="134"/>
      <c r="AU4877" s="141"/>
    </row>
    <row r="4878" spans="31:47" ht="12">
      <c r="AE4878" s="131"/>
      <c r="AF4878" s="132"/>
      <c r="AG4878" s="133"/>
      <c r="AH4878" s="133"/>
      <c r="AI4878" s="133"/>
      <c r="AJ4878" s="133"/>
      <c r="AK4878" s="133"/>
      <c r="AL4878" s="133"/>
      <c r="AM4878" s="133"/>
      <c r="AN4878" s="133"/>
      <c r="AO4878" s="133"/>
      <c r="AP4878" s="133"/>
      <c r="AQ4878" s="133"/>
      <c r="AR4878" s="133"/>
      <c r="AS4878" s="124"/>
      <c r="AT4878" s="134"/>
      <c r="AU4878" s="141"/>
    </row>
    <row r="4879" spans="31:47" ht="12">
      <c r="AE4879" s="131"/>
      <c r="AF4879" s="132"/>
      <c r="AG4879" s="133"/>
      <c r="AH4879" s="133"/>
      <c r="AI4879" s="133"/>
      <c r="AJ4879" s="133"/>
      <c r="AK4879" s="133"/>
      <c r="AL4879" s="133"/>
      <c r="AM4879" s="133"/>
      <c r="AN4879" s="133"/>
      <c r="AO4879" s="133"/>
      <c r="AP4879" s="133"/>
      <c r="AQ4879" s="133"/>
      <c r="AR4879" s="133"/>
      <c r="AS4879" s="124"/>
      <c r="AT4879" s="134"/>
      <c r="AU4879" s="141"/>
    </row>
    <row r="4880" spans="31:47" ht="12">
      <c r="AE4880" s="131"/>
      <c r="AF4880" s="132"/>
      <c r="AG4880" s="133"/>
      <c r="AH4880" s="133"/>
      <c r="AI4880" s="133"/>
      <c r="AJ4880" s="133"/>
      <c r="AK4880" s="133"/>
      <c r="AL4880" s="133"/>
      <c r="AM4880" s="133"/>
      <c r="AN4880" s="133"/>
      <c r="AO4880" s="133"/>
      <c r="AP4880" s="133"/>
      <c r="AQ4880" s="133"/>
      <c r="AR4880" s="133"/>
      <c r="AS4880" s="124"/>
      <c r="AT4880" s="134"/>
      <c r="AU4880" s="141"/>
    </row>
    <row r="4881" spans="31:47" ht="12">
      <c r="AE4881" s="131"/>
      <c r="AF4881" s="132"/>
      <c r="AG4881" s="133"/>
      <c r="AH4881" s="133"/>
      <c r="AI4881" s="133"/>
      <c r="AJ4881" s="133"/>
      <c r="AK4881" s="133"/>
      <c r="AL4881" s="133"/>
      <c r="AM4881" s="133"/>
      <c r="AN4881" s="133"/>
      <c r="AO4881" s="133"/>
      <c r="AP4881" s="133"/>
      <c r="AQ4881" s="133"/>
      <c r="AR4881" s="133"/>
      <c r="AS4881" s="124"/>
      <c r="AT4881" s="134"/>
      <c r="AU4881" s="141"/>
    </row>
    <row r="4882" spans="31:47" ht="12">
      <c r="AE4882" s="131"/>
      <c r="AF4882" s="132"/>
      <c r="AG4882" s="133"/>
      <c r="AH4882" s="133"/>
      <c r="AI4882" s="133"/>
      <c r="AJ4882" s="133"/>
      <c r="AK4882" s="133"/>
      <c r="AL4882" s="133"/>
      <c r="AM4882" s="133"/>
      <c r="AN4882" s="133"/>
      <c r="AO4882" s="133"/>
      <c r="AP4882" s="133"/>
      <c r="AQ4882" s="133"/>
      <c r="AR4882" s="133"/>
      <c r="AS4882" s="124"/>
      <c r="AT4882" s="134"/>
      <c r="AU4882" s="141"/>
    </row>
    <row r="4883" spans="31:47" ht="12">
      <c r="AE4883" s="131"/>
      <c r="AF4883" s="132"/>
      <c r="AG4883" s="133"/>
      <c r="AH4883" s="133"/>
      <c r="AI4883" s="133"/>
      <c r="AJ4883" s="133"/>
      <c r="AK4883" s="133"/>
      <c r="AL4883" s="133"/>
      <c r="AM4883" s="133"/>
      <c r="AN4883" s="133"/>
      <c r="AO4883" s="133"/>
      <c r="AP4883" s="133"/>
      <c r="AQ4883" s="133"/>
      <c r="AR4883" s="133"/>
      <c r="AS4883" s="124"/>
      <c r="AT4883" s="134"/>
      <c r="AU4883" s="141"/>
    </row>
    <row r="4884" spans="31:47" ht="12">
      <c r="AE4884" s="131"/>
      <c r="AF4884" s="132"/>
      <c r="AG4884" s="133"/>
      <c r="AH4884" s="133"/>
      <c r="AI4884" s="133"/>
      <c r="AJ4884" s="133"/>
      <c r="AK4884" s="133"/>
      <c r="AL4884" s="133"/>
      <c r="AM4884" s="133"/>
      <c r="AN4884" s="133"/>
      <c r="AO4884" s="133"/>
      <c r="AP4884" s="133"/>
      <c r="AQ4884" s="133"/>
      <c r="AR4884" s="133"/>
      <c r="AS4884" s="124"/>
      <c r="AT4884" s="134"/>
      <c r="AU4884" s="141"/>
    </row>
    <row r="4885" spans="31:47" ht="12">
      <c r="AE4885" s="131"/>
      <c r="AF4885" s="132"/>
      <c r="AG4885" s="133"/>
      <c r="AH4885" s="133"/>
      <c r="AI4885" s="133"/>
      <c r="AJ4885" s="133"/>
      <c r="AK4885" s="133"/>
      <c r="AL4885" s="133"/>
      <c r="AM4885" s="133"/>
      <c r="AN4885" s="133"/>
      <c r="AO4885" s="133"/>
      <c r="AP4885" s="133"/>
      <c r="AQ4885" s="133"/>
      <c r="AR4885" s="133"/>
      <c r="AS4885" s="124"/>
      <c r="AT4885" s="134"/>
      <c r="AU4885" s="141"/>
    </row>
    <row r="4886" spans="31:47" ht="12">
      <c r="AE4886" s="131"/>
      <c r="AF4886" s="132"/>
      <c r="AG4886" s="133"/>
      <c r="AH4886" s="133"/>
      <c r="AI4886" s="133"/>
      <c r="AJ4886" s="133"/>
      <c r="AK4886" s="133"/>
      <c r="AL4886" s="133"/>
      <c r="AM4886" s="133"/>
      <c r="AN4886" s="133"/>
      <c r="AO4886" s="133"/>
      <c r="AP4886" s="133"/>
      <c r="AQ4886" s="133"/>
      <c r="AR4886" s="133"/>
      <c r="AS4886" s="124"/>
      <c r="AT4886" s="134"/>
      <c r="AU4886" s="141"/>
    </row>
    <row r="4887" spans="31:47" ht="12">
      <c r="AE4887" s="131"/>
      <c r="AF4887" s="132"/>
      <c r="AG4887" s="133"/>
      <c r="AH4887" s="133"/>
      <c r="AI4887" s="133"/>
      <c r="AJ4887" s="133"/>
      <c r="AK4887" s="133"/>
      <c r="AL4887" s="133"/>
      <c r="AM4887" s="133"/>
      <c r="AN4887" s="133"/>
      <c r="AO4887" s="133"/>
      <c r="AP4887" s="133"/>
      <c r="AQ4887" s="133"/>
      <c r="AR4887" s="133"/>
      <c r="AS4887" s="124"/>
      <c r="AT4887" s="134"/>
      <c r="AU4887" s="141"/>
    </row>
    <row r="4888" spans="31:47" ht="12">
      <c r="AE4888" s="131"/>
      <c r="AF4888" s="132"/>
      <c r="AG4888" s="133"/>
      <c r="AH4888" s="133"/>
      <c r="AI4888" s="133"/>
      <c r="AJ4888" s="133"/>
      <c r="AK4888" s="133"/>
      <c r="AL4888" s="133"/>
      <c r="AM4888" s="133"/>
      <c r="AN4888" s="133"/>
      <c r="AO4888" s="133"/>
      <c r="AP4888" s="133"/>
      <c r="AQ4888" s="133"/>
      <c r="AR4888" s="133"/>
      <c r="AS4888" s="124"/>
      <c r="AT4888" s="134"/>
      <c r="AU4888" s="141"/>
    </row>
    <row r="4889" spans="31:47" ht="12">
      <c r="AE4889" s="131"/>
      <c r="AF4889" s="132"/>
      <c r="AG4889" s="133"/>
      <c r="AH4889" s="133"/>
      <c r="AI4889" s="133"/>
      <c r="AJ4889" s="133"/>
      <c r="AK4889" s="133"/>
      <c r="AL4889" s="133"/>
      <c r="AM4889" s="133"/>
      <c r="AN4889" s="133"/>
      <c r="AO4889" s="133"/>
      <c r="AP4889" s="133"/>
      <c r="AQ4889" s="133"/>
      <c r="AR4889" s="133"/>
      <c r="AS4889" s="124"/>
      <c r="AT4889" s="134"/>
      <c r="AU4889" s="141"/>
    </row>
    <row r="4890" spans="31:47" ht="12">
      <c r="AE4890" s="131"/>
      <c r="AF4890" s="132"/>
      <c r="AG4890" s="133"/>
      <c r="AH4890" s="133"/>
      <c r="AI4890" s="133"/>
      <c r="AJ4890" s="133"/>
      <c r="AK4890" s="133"/>
      <c r="AL4890" s="133"/>
      <c r="AM4890" s="133"/>
      <c r="AN4890" s="133"/>
      <c r="AO4890" s="133"/>
      <c r="AP4890" s="133"/>
      <c r="AQ4890" s="133"/>
      <c r="AR4890" s="133"/>
      <c r="AS4890" s="124"/>
      <c r="AT4890" s="134"/>
      <c r="AU4890" s="141"/>
    </row>
    <row r="4891" spans="31:47" ht="12">
      <c r="AE4891" s="131"/>
      <c r="AF4891" s="132"/>
      <c r="AG4891" s="133"/>
      <c r="AH4891" s="133"/>
      <c r="AI4891" s="133"/>
      <c r="AJ4891" s="133"/>
      <c r="AK4891" s="133"/>
      <c r="AL4891" s="133"/>
      <c r="AM4891" s="133"/>
      <c r="AN4891" s="133"/>
      <c r="AO4891" s="133"/>
      <c r="AP4891" s="133"/>
      <c r="AQ4891" s="133"/>
      <c r="AR4891" s="133"/>
      <c r="AS4891" s="124"/>
      <c r="AT4891" s="134"/>
      <c r="AU4891" s="141"/>
    </row>
    <row r="4892" spans="31:47" ht="12">
      <c r="AE4892" s="131"/>
      <c r="AF4892" s="132"/>
      <c r="AG4892" s="133"/>
      <c r="AH4892" s="133"/>
      <c r="AI4892" s="133"/>
      <c r="AJ4892" s="133"/>
      <c r="AK4892" s="133"/>
      <c r="AL4892" s="133"/>
      <c r="AM4892" s="133"/>
      <c r="AN4892" s="133"/>
      <c r="AO4892" s="133"/>
      <c r="AP4892" s="133"/>
      <c r="AQ4892" s="133"/>
      <c r="AR4892" s="133"/>
      <c r="AS4892" s="124"/>
      <c r="AT4892" s="134"/>
      <c r="AU4892" s="141"/>
    </row>
    <row r="4893" spans="31:47" ht="12">
      <c r="AE4893" s="131"/>
      <c r="AF4893" s="132"/>
      <c r="AG4893" s="133"/>
      <c r="AH4893" s="133"/>
      <c r="AI4893" s="133"/>
      <c r="AJ4893" s="133"/>
      <c r="AK4893" s="133"/>
      <c r="AL4893" s="133"/>
      <c r="AM4893" s="133"/>
      <c r="AN4893" s="133"/>
      <c r="AO4893" s="133"/>
      <c r="AP4893" s="133"/>
      <c r="AQ4893" s="133"/>
      <c r="AR4893" s="133"/>
      <c r="AS4893" s="124"/>
      <c r="AT4893" s="134"/>
      <c r="AU4893" s="141"/>
    </row>
    <row r="4894" spans="31:47" ht="12">
      <c r="AE4894" s="131"/>
      <c r="AF4894" s="132"/>
      <c r="AG4894" s="133"/>
      <c r="AH4894" s="133"/>
      <c r="AI4894" s="133"/>
      <c r="AJ4894" s="133"/>
      <c r="AK4894" s="133"/>
      <c r="AL4894" s="133"/>
      <c r="AM4894" s="133"/>
      <c r="AN4894" s="133"/>
      <c r="AO4894" s="133"/>
      <c r="AP4894" s="133"/>
      <c r="AQ4894" s="133"/>
      <c r="AR4894" s="133"/>
      <c r="AS4894" s="124"/>
      <c r="AT4894" s="134"/>
      <c r="AU4894" s="141"/>
    </row>
    <row r="4895" spans="31:47" ht="12">
      <c r="AE4895" s="131"/>
      <c r="AF4895" s="132"/>
      <c r="AG4895" s="133"/>
      <c r="AH4895" s="133"/>
      <c r="AI4895" s="133"/>
      <c r="AJ4895" s="133"/>
      <c r="AK4895" s="133"/>
      <c r="AL4895" s="133"/>
      <c r="AM4895" s="133"/>
      <c r="AN4895" s="133"/>
      <c r="AO4895" s="133"/>
      <c r="AP4895" s="133"/>
      <c r="AQ4895" s="133"/>
      <c r="AR4895" s="133"/>
      <c r="AS4895" s="124"/>
      <c r="AT4895" s="134"/>
      <c r="AU4895" s="141"/>
    </row>
    <row r="4896" spans="31:47" ht="12">
      <c r="AE4896" s="131"/>
      <c r="AF4896" s="132"/>
      <c r="AG4896" s="133"/>
      <c r="AH4896" s="133"/>
      <c r="AI4896" s="133"/>
      <c r="AJ4896" s="133"/>
      <c r="AK4896" s="133"/>
      <c r="AL4896" s="133"/>
      <c r="AM4896" s="133"/>
      <c r="AN4896" s="133"/>
      <c r="AO4896" s="133"/>
      <c r="AP4896" s="133"/>
      <c r="AQ4896" s="133"/>
      <c r="AR4896" s="133"/>
      <c r="AS4896" s="124"/>
      <c r="AT4896" s="134"/>
      <c r="AU4896" s="141"/>
    </row>
    <row r="4897" spans="31:47" ht="12">
      <c r="AE4897" s="131"/>
      <c r="AF4897" s="132"/>
      <c r="AG4897" s="133"/>
      <c r="AH4897" s="133"/>
      <c r="AI4897" s="133"/>
      <c r="AJ4897" s="133"/>
      <c r="AK4897" s="133"/>
      <c r="AL4897" s="133"/>
      <c r="AM4897" s="133"/>
      <c r="AN4897" s="133"/>
      <c r="AO4897" s="133"/>
      <c r="AP4897" s="133"/>
      <c r="AQ4897" s="133"/>
      <c r="AR4897" s="133"/>
      <c r="AS4897" s="124"/>
      <c r="AT4897" s="134"/>
      <c r="AU4897" s="141"/>
    </row>
    <row r="4898" spans="31:47" ht="12">
      <c r="AE4898" s="131"/>
      <c r="AF4898" s="132"/>
      <c r="AG4898" s="133"/>
      <c r="AH4898" s="133"/>
      <c r="AI4898" s="133"/>
      <c r="AJ4898" s="133"/>
      <c r="AK4898" s="133"/>
      <c r="AL4898" s="133"/>
      <c r="AM4898" s="133"/>
      <c r="AN4898" s="133"/>
      <c r="AO4898" s="133"/>
      <c r="AP4898" s="133"/>
      <c r="AQ4898" s="133"/>
      <c r="AR4898" s="133"/>
      <c r="AS4898" s="124"/>
      <c r="AT4898" s="134"/>
      <c r="AU4898" s="141"/>
    </row>
    <row r="4899" spans="31:47" ht="12">
      <c r="AE4899" s="131"/>
      <c r="AF4899" s="132"/>
      <c r="AG4899" s="133"/>
      <c r="AH4899" s="133"/>
      <c r="AI4899" s="133"/>
      <c r="AJ4899" s="133"/>
      <c r="AK4899" s="133"/>
      <c r="AL4899" s="133"/>
      <c r="AM4899" s="133"/>
      <c r="AN4899" s="133"/>
      <c r="AO4899" s="133"/>
      <c r="AP4899" s="133"/>
      <c r="AQ4899" s="133"/>
      <c r="AR4899" s="133"/>
      <c r="AS4899" s="124"/>
      <c r="AT4899" s="134"/>
      <c r="AU4899" s="141"/>
    </row>
    <row r="4900" spans="31:47" ht="12">
      <c r="AE4900" s="131"/>
      <c r="AF4900" s="132"/>
      <c r="AG4900" s="133"/>
      <c r="AH4900" s="133"/>
      <c r="AI4900" s="133"/>
      <c r="AJ4900" s="133"/>
      <c r="AK4900" s="133"/>
      <c r="AL4900" s="133"/>
      <c r="AM4900" s="133"/>
      <c r="AN4900" s="133"/>
      <c r="AO4900" s="133"/>
      <c r="AP4900" s="133"/>
      <c r="AQ4900" s="133"/>
      <c r="AR4900" s="133"/>
      <c r="AS4900" s="124"/>
      <c r="AT4900" s="134"/>
      <c r="AU4900" s="141"/>
    </row>
    <row r="4901" spans="31:47" ht="12">
      <c r="AE4901" s="131"/>
      <c r="AF4901" s="132"/>
      <c r="AG4901" s="133"/>
      <c r="AH4901" s="133"/>
      <c r="AI4901" s="133"/>
      <c r="AJ4901" s="133"/>
      <c r="AK4901" s="133"/>
      <c r="AL4901" s="133"/>
      <c r="AM4901" s="133"/>
      <c r="AN4901" s="133"/>
      <c r="AO4901" s="133"/>
      <c r="AP4901" s="133"/>
      <c r="AQ4901" s="133"/>
      <c r="AR4901" s="133"/>
      <c r="AS4901" s="124"/>
      <c r="AT4901" s="134"/>
      <c r="AU4901" s="141"/>
    </row>
    <row r="4902" spans="31:47" ht="12">
      <c r="AE4902" s="131"/>
      <c r="AF4902" s="132"/>
      <c r="AG4902" s="133"/>
      <c r="AH4902" s="133"/>
      <c r="AI4902" s="133"/>
      <c r="AJ4902" s="133"/>
      <c r="AK4902" s="133"/>
      <c r="AL4902" s="133"/>
      <c r="AM4902" s="133"/>
      <c r="AN4902" s="133"/>
      <c r="AO4902" s="133"/>
      <c r="AP4902" s="133"/>
      <c r="AQ4902" s="133"/>
      <c r="AR4902" s="133"/>
      <c r="AS4902" s="124"/>
      <c r="AT4902" s="134"/>
      <c r="AU4902" s="141"/>
    </row>
    <row r="4903" spans="31:47" ht="12">
      <c r="AE4903" s="131"/>
      <c r="AF4903" s="132"/>
      <c r="AG4903" s="133"/>
      <c r="AH4903" s="133"/>
      <c r="AI4903" s="133"/>
      <c r="AJ4903" s="133"/>
      <c r="AK4903" s="133"/>
      <c r="AL4903" s="133"/>
      <c r="AM4903" s="133"/>
      <c r="AN4903" s="133"/>
      <c r="AO4903" s="133"/>
      <c r="AP4903" s="133"/>
      <c r="AQ4903" s="133"/>
      <c r="AR4903" s="133"/>
      <c r="AS4903" s="124"/>
      <c r="AT4903" s="134"/>
      <c r="AU4903" s="141"/>
    </row>
    <row r="4904" spans="31:47" ht="12">
      <c r="AE4904" s="131"/>
      <c r="AF4904" s="132"/>
      <c r="AG4904" s="133"/>
      <c r="AH4904" s="133"/>
      <c r="AI4904" s="133"/>
      <c r="AJ4904" s="133"/>
      <c r="AK4904" s="133"/>
      <c r="AL4904" s="133"/>
      <c r="AM4904" s="133"/>
      <c r="AN4904" s="133"/>
      <c r="AO4904" s="133"/>
      <c r="AP4904" s="133"/>
      <c r="AQ4904" s="133"/>
      <c r="AR4904" s="133"/>
      <c r="AS4904" s="124"/>
      <c r="AT4904" s="134"/>
      <c r="AU4904" s="141"/>
    </row>
    <row r="4905" spans="31:47" ht="12">
      <c r="AE4905" s="131"/>
      <c r="AF4905" s="132"/>
      <c r="AG4905" s="133"/>
      <c r="AH4905" s="133"/>
      <c r="AI4905" s="133"/>
      <c r="AJ4905" s="133"/>
      <c r="AK4905" s="133"/>
      <c r="AL4905" s="133"/>
      <c r="AM4905" s="133"/>
      <c r="AN4905" s="133"/>
      <c r="AO4905" s="133"/>
      <c r="AP4905" s="133"/>
      <c r="AQ4905" s="133"/>
      <c r="AR4905" s="133"/>
      <c r="AS4905" s="124"/>
      <c r="AT4905" s="134"/>
      <c r="AU4905" s="141"/>
    </row>
    <row r="4906" spans="31:47" ht="12">
      <c r="AE4906" s="131"/>
      <c r="AF4906" s="132"/>
      <c r="AG4906" s="133"/>
      <c r="AH4906" s="133"/>
      <c r="AI4906" s="133"/>
      <c r="AJ4906" s="133"/>
      <c r="AK4906" s="133"/>
      <c r="AL4906" s="133"/>
      <c r="AM4906" s="133"/>
      <c r="AN4906" s="133"/>
      <c r="AO4906" s="133"/>
      <c r="AP4906" s="133"/>
      <c r="AQ4906" s="133"/>
      <c r="AR4906" s="133"/>
      <c r="AS4906" s="124"/>
      <c r="AT4906" s="134"/>
      <c r="AU4906" s="141"/>
    </row>
    <row r="4907" spans="31:47" ht="12">
      <c r="AE4907" s="131"/>
      <c r="AF4907" s="132"/>
      <c r="AG4907" s="133"/>
      <c r="AH4907" s="133"/>
      <c r="AI4907" s="133"/>
      <c r="AJ4907" s="133"/>
      <c r="AK4907" s="133"/>
      <c r="AL4907" s="133"/>
      <c r="AM4907" s="133"/>
      <c r="AN4907" s="133"/>
      <c r="AO4907" s="133"/>
      <c r="AP4907" s="133"/>
      <c r="AQ4907" s="133"/>
      <c r="AR4907" s="133"/>
      <c r="AS4907" s="124"/>
      <c r="AT4907" s="134"/>
      <c r="AU4907" s="141"/>
    </row>
    <row r="4908" spans="31:47" ht="12">
      <c r="AE4908" s="131"/>
      <c r="AF4908" s="132"/>
      <c r="AG4908" s="133"/>
      <c r="AH4908" s="133"/>
      <c r="AI4908" s="133"/>
      <c r="AJ4908" s="133"/>
      <c r="AK4908" s="133"/>
      <c r="AL4908" s="133"/>
      <c r="AM4908" s="133"/>
      <c r="AN4908" s="133"/>
      <c r="AO4908" s="133"/>
      <c r="AP4908" s="133"/>
      <c r="AQ4908" s="133"/>
      <c r="AR4908" s="133"/>
      <c r="AS4908" s="124"/>
      <c r="AT4908" s="134"/>
      <c r="AU4908" s="141"/>
    </row>
    <row r="4909" spans="31:47" ht="12">
      <c r="AE4909" s="131"/>
      <c r="AF4909" s="132"/>
      <c r="AG4909" s="133"/>
      <c r="AH4909" s="133"/>
      <c r="AI4909" s="133"/>
      <c r="AJ4909" s="133"/>
      <c r="AK4909" s="133"/>
      <c r="AL4909" s="133"/>
      <c r="AM4909" s="133"/>
      <c r="AN4909" s="133"/>
      <c r="AO4909" s="133"/>
      <c r="AP4909" s="133"/>
      <c r="AQ4909" s="133"/>
      <c r="AR4909" s="133"/>
      <c r="AS4909" s="124"/>
      <c r="AT4909" s="134"/>
      <c r="AU4909" s="141"/>
    </row>
    <row r="4910" spans="31:47" ht="12">
      <c r="AE4910" s="131"/>
      <c r="AF4910" s="132"/>
      <c r="AG4910" s="133"/>
      <c r="AH4910" s="133"/>
      <c r="AI4910" s="133"/>
      <c r="AJ4910" s="133"/>
      <c r="AK4910" s="133"/>
      <c r="AL4910" s="133"/>
      <c r="AM4910" s="133"/>
      <c r="AN4910" s="133"/>
      <c r="AO4910" s="133"/>
      <c r="AP4910" s="133"/>
      <c r="AQ4910" s="133"/>
      <c r="AR4910" s="133"/>
      <c r="AS4910" s="124"/>
      <c r="AT4910" s="134"/>
      <c r="AU4910" s="141"/>
    </row>
    <row r="4911" spans="31:47" ht="12">
      <c r="AE4911" s="131"/>
      <c r="AF4911" s="132"/>
      <c r="AG4911" s="133"/>
      <c r="AH4911" s="133"/>
      <c r="AI4911" s="133"/>
      <c r="AJ4911" s="133"/>
      <c r="AK4911" s="133"/>
      <c r="AL4911" s="133"/>
      <c r="AM4911" s="133"/>
      <c r="AN4911" s="133"/>
      <c r="AO4911" s="133"/>
      <c r="AP4911" s="133"/>
      <c r="AQ4911" s="133"/>
      <c r="AR4911" s="133"/>
      <c r="AS4911" s="124"/>
      <c r="AT4911" s="134"/>
      <c r="AU4911" s="141"/>
    </row>
    <row r="4912" spans="31:47" ht="12">
      <c r="AE4912" s="131"/>
      <c r="AF4912" s="132"/>
      <c r="AG4912" s="133"/>
      <c r="AH4912" s="133"/>
      <c r="AI4912" s="133"/>
      <c r="AJ4912" s="133"/>
      <c r="AK4912" s="133"/>
      <c r="AL4912" s="133"/>
      <c r="AM4912" s="133"/>
      <c r="AN4912" s="133"/>
      <c r="AO4912" s="133"/>
      <c r="AP4912" s="133"/>
      <c r="AQ4912" s="133"/>
      <c r="AR4912" s="133"/>
      <c r="AS4912" s="124"/>
      <c r="AT4912" s="134"/>
      <c r="AU4912" s="141"/>
    </row>
    <row r="4913" spans="31:47" ht="12">
      <c r="AE4913" s="131"/>
      <c r="AF4913" s="132"/>
      <c r="AG4913" s="133"/>
      <c r="AH4913" s="133"/>
      <c r="AI4913" s="133"/>
      <c r="AJ4913" s="133"/>
      <c r="AK4913" s="133"/>
      <c r="AL4913" s="133"/>
      <c r="AM4913" s="133"/>
      <c r="AN4913" s="133"/>
      <c r="AO4913" s="133"/>
      <c r="AP4913" s="133"/>
      <c r="AQ4913" s="133"/>
      <c r="AR4913" s="133"/>
      <c r="AS4913" s="124"/>
      <c r="AT4913" s="134"/>
      <c r="AU4913" s="141"/>
    </row>
    <row r="4914" spans="31:47" ht="12">
      <c r="AE4914" s="131"/>
      <c r="AF4914" s="132"/>
      <c r="AG4914" s="133"/>
      <c r="AH4914" s="133"/>
      <c r="AI4914" s="133"/>
      <c r="AJ4914" s="133"/>
      <c r="AK4914" s="133"/>
      <c r="AL4914" s="133"/>
      <c r="AM4914" s="133"/>
      <c r="AN4914" s="133"/>
      <c r="AO4914" s="133"/>
      <c r="AP4914" s="133"/>
      <c r="AQ4914" s="133"/>
      <c r="AR4914" s="133"/>
      <c r="AS4914" s="124"/>
      <c r="AT4914" s="134"/>
      <c r="AU4914" s="141"/>
    </row>
    <row r="4915" spans="31:47" ht="12">
      <c r="AE4915" s="131"/>
      <c r="AF4915" s="132"/>
      <c r="AG4915" s="133"/>
      <c r="AH4915" s="133"/>
      <c r="AI4915" s="133"/>
      <c r="AJ4915" s="133"/>
      <c r="AK4915" s="133"/>
      <c r="AL4915" s="133"/>
      <c r="AM4915" s="133"/>
      <c r="AN4915" s="133"/>
      <c r="AO4915" s="133"/>
      <c r="AP4915" s="133"/>
      <c r="AQ4915" s="133"/>
      <c r="AR4915" s="133"/>
      <c r="AS4915" s="124"/>
      <c r="AT4915" s="134"/>
      <c r="AU4915" s="141"/>
    </row>
    <row r="4916" spans="31:47" ht="12">
      <c r="AE4916" s="131"/>
      <c r="AF4916" s="132"/>
      <c r="AG4916" s="133"/>
      <c r="AH4916" s="133"/>
      <c r="AI4916" s="133"/>
      <c r="AJ4916" s="133"/>
      <c r="AK4916" s="133"/>
      <c r="AL4916" s="133"/>
      <c r="AM4916" s="133"/>
      <c r="AN4916" s="133"/>
      <c r="AO4916" s="133"/>
      <c r="AP4916" s="133"/>
      <c r="AQ4916" s="133"/>
      <c r="AR4916" s="133"/>
      <c r="AS4916" s="124"/>
      <c r="AT4916" s="134"/>
      <c r="AU4916" s="141"/>
    </row>
    <row r="4917" spans="31:47" ht="12">
      <c r="AE4917" s="131"/>
      <c r="AF4917" s="132"/>
      <c r="AG4917" s="133"/>
      <c r="AH4917" s="133"/>
      <c r="AI4917" s="133"/>
      <c r="AJ4917" s="133"/>
      <c r="AK4917" s="133"/>
      <c r="AL4917" s="133"/>
      <c r="AM4917" s="133"/>
      <c r="AN4917" s="133"/>
      <c r="AO4917" s="133"/>
      <c r="AP4917" s="133"/>
      <c r="AQ4917" s="133"/>
      <c r="AR4917" s="133"/>
      <c r="AS4917" s="124"/>
      <c r="AT4917" s="134"/>
      <c r="AU4917" s="141"/>
    </row>
    <row r="4918" spans="31:47" ht="12">
      <c r="AE4918" s="131"/>
      <c r="AF4918" s="132"/>
      <c r="AG4918" s="133"/>
      <c r="AH4918" s="133"/>
      <c r="AI4918" s="133"/>
      <c r="AJ4918" s="133"/>
      <c r="AK4918" s="133"/>
      <c r="AL4918" s="133"/>
      <c r="AM4918" s="133"/>
      <c r="AN4918" s="133"/>
      <c r="AO4918" s="133"/>
      <c r="AP4918" s="133"/>
      <c r="AQ4918" s="133"/>
      <c r="AR4918" s="133"/>
      <c r="AS4918" s="124"/>
      <c r="AT4918" s="134"/>
      <c r="AU4918" s="141"/>
    </row>
    <row r="4919" spans="31:47" ht="12">
      <c r="AE4919" s="131"/>
      <c r="AF4919" s="132"/>
      <c r="AG4919" s="133"/>
      <c r="AH4919" s="133"/>
      <c r="AI4919" s="133"/>
      <c r="AJ4919" s="133"/>
      <c r="AK4919" s="133"/>
      <c r="AL4919" s="133"/>
      <c r="AM4919" s="133"/>
      <c r="AN4919" s="133"/>
      <c r="AO4919" s="133"/>
      <c r="AP4919" s="133"/>
      <c r="AQ4919" s="133"/>
      <c r="AR4919" s="133"/>
      <c r="AS4919" s="124"/>
      <c r="AT4919" s="134"/>
      <c r="AU4919" s="141"/>
    </row>
    <row r="4920" spans="31:47" ht="12">
      <c r="AE4920" s="131"/>
      <c r="AF4920" s="132"/>
      <c r="AG4920" s="133"/>
      <c r="AH4920" s="133"/>
      <c r="AI4920" s="133"/>
      <c r="AJ4920" s="133"/>
      <c r="AK4920" s="133"/>
      <c r="AL4920" s="133"/>
      <c r="AM4920" s="133"/>
      <c r="AN4920" s="133"/>
      <c r="AO4920" s="133"/>
      <c r="AP4920" s="133"/>
      <c r="AQ4920" s="133"/>
      <c r="AR4920" s="133"/>
      <c r="AS4920" s="124"/>
      <c r="AT4920" s="134"/>
      <c r="AU4920" s="141"/>
    </row>
    <row r="4921" spans="31:47" ht="12">
      <c r="AE4921" s="131"/>
      <c r="AF4921" s="132"/>
      <c r="AG4921" s="133"/>
      <c r="AH4921" s="133"/>
      <c r="AI4921" s="133"/>
      <c r="AJ4921" s="133"/>
      <c r="AK4921" s="133"/>
      <c r="AL4921" s="133"/>
      <c r="AM4921" s="133"/>
      <c r="AN4921" s="133"/>
      <c r="AO4921" s="133"/>
      <c r="AP4921" s="133"/>
      <c r="AQ4921" s="133"/>
      <c r="AR4921" s="133"/>
      <c r="AS4921" s="124"/>
      <c r="AT4921" s="134"/>
      <c r="AU4921" s="141"/>
    </row>
    <row r="4922" spans="31:47" ht="12">
      <c r="AE4922" s="131"/>
      <c r="AF4922" s="132"/>
      <c r="AG4922" s="133"/>
      <c r="AH4922" s="133"/>
      <c r="AI4922" s="133"/>
      <c r="AJ4922" s="133"/>
      <c r="AK4922" s="133"/>
      <c r="AL4922" s="133"/>
      <c r="AM4922" s="133"/>
      <c r="AN4922" s="133"/>
      <c r="AO4922" s="133"/>
      <c r="AP4922" s="133"/>
      <c r="AQ4922" s="133"/>
      <c r="AR4922" s="133"/>
      <c r="AS4922" s="124"/>
      <c r="AT4922" s="134"/>
      <c r="AU4922" s="141"/>
    </row>
    <row r="4923" spans="31:47" ht="12">
      <c r="AE4923" s="131"/>
      <c r="AF4923" s="132"/>
      <c r="AG4923" s="133"/>
      <c r="AH4923" s="133"/>
      <c r="AI4923" s="133"/>
      <c r="AJ4923" s="133"/>
      <c r="AK4923" s="133"/>
      <c r="AL4923" s="133"/>
      <c r="AM4923" s="133"/>
      <c r="AN4923" s="133"/>
      <c r="AO4923" s="133"/>
      <c r="AP4923" s="133"/>
      <c r="AQ4923" s="133"/>
      <c r="AR4923" s="133"/>
      <c r="AS4923" s="124"/>
      <c r="AT4923" s="134"/>
      <c r="AU4923" s="141"/>
    </row>
    <row r="4924" spans="31:47" ht="12">
      <c r="AE4924" s="131"/>
      <c r="AF4924" s="132"/>
      <c r="AG4924" s="133"/>
      <c r="AH4924" s="133"/>
      <c r="AI4924" s="133"/>
      <c r="AJ4924" s="133"/>
      <c r="AK4924" s="133"/>
      <c r="AL4924" s="133"/>
      <c r="AM4924" s="133"/>
      <c r="AN4924" s="133"/>
      <c r="AO4924" s="133"/>
      <c r="AP4924" s="133"/>
      <c r="AQ4924" s="133"/>
      <c r="AR4924" s="133"/>
      <c r="AS4924" s="124"/>
      <c r="AT4924" s="134"/>
      <c r="AU4924" s="141"/>
    </row>
    <row r="4925" spans="31:47" ht="12">
      <c r="AE4925" s="131"/>
      <c r="AF4925" s="132"/>
      <c r="AG4925" s="133"/>
      <c r="AH4925" s="133"/>
      <c r="AI4925" s="133"/>
      <c r="AJ4925" s="133"/>
      <c r="AK4925" s="133"/>
      <c r="AL4925" s="133"/>
      <c r="AM4925" s="133"/>
      <c r="AN4925" s="133"/>
      <c r="AO4925" s="133"/>
      <c r="AP4925" s="133"/>
      <c r="AQ4925" s="133"/>
      <c r="AR4925" s="133"/>
      <c r="AS4925" s="124"/>
      <c r="AT4925" s="134"/>
      <c r="AU4925" s="141"/>
    </row>
    <row r="4926" spans="31:47" ht="12">
      <c r="AE4926" s="131"/>
      <c r="AF4926" s="132"/>
      <c r="AG4926" s="133"/>
      <c r="AH4926" s="133"/>
      <c r="AI4926" s="133"/>
      <c r="AJ4926" s="133"/>
      <c r="AK4926" s="133"/>
      <c r="AL4926" s="133"/>
      <c r="AM4926" s="133"/>
      <c r="AN4926" s="133"/>
      <c r="AO4926" s="133"/>
      <c r="AP4926" s="133"/>
      <c r="AQ4926" s="133"/>
      <c r="AR4926" s="133"/>
      <c r="AS4926" s="124"/>
      <c r="AT4926" s="134"/>
      <c r="AU4926" s="141"/>
    </row>
    <row r="4927" spans="31:47" ht="12">
      <c r="AE4927" s="131"/>
      <c r="AF4927" s="132"/>
      <c r="AG4927" s="133"/>
      <c r="AH4927" s="133"/>
      <c r="AI4927" s="133"/>
      <c r="AJ4927" s="133"/>
      <c r="AK4927" s="133"/>
      <c r="AL4927" s="133"/>
      <c r="AM4927" s="133"/>
      <c r="AN4927" s="133"/>
      <c r="AO4927" s="133"/>
      <c r="AP4927" s="133"/>
      <c r="AQ4927" s="133"/>
      <c r="AR4927" s="133"/>
      <c r="AS4927" s="124"/>
      <c r="AT4927" s="134"/>
      <c r="AU4927" s="141"/>
    </row>
    <row r="4928" spans="31:47" ht="12">
      <c r="AE4928" s="131"/>
      <c r="AF4928" s="132"/>
      <c r="AG4928" s="133"/>
      <c r="AH4928" s="133"/>
      <c r="AI4928" s="133"/>
      <c r="AJ4928" s="133"/>
      <c r="AK4928" s="133"/>
      <c r="AL4928" s="133"/>
      <c r="AM4928" s="133"/>
      <c r="AN4928" s="133"/>
      <c r="AO4928" s="133"/>
      <c r="AP4928" s="133"/>
      <c r="AQ4928" s="133"/>
      <c r="AR4928" s="133"/>
      <c r="AS4928" s="124"/>
      <c r="AT4928" s="134"/>
      <c r="AU4928" s="141"/>
    </row>
    <row r="4929" spans="31:47" ht="12">
      <c r="AE4929" s="131"/>
      <c r="AF4929" s="132"/>
      <c r="AG4929" s="133"/>
      <c r="AH4929" s="133"/>
      <c r="AI4929" s="133"/>
      <c r="AJ4929" s="133"/>
      <c r="AK4929" s="133"/>
      <c r="AL4929" s="133"/>
      <c r="AM4929" s="133"/>
      <c r="AN4929" s="133"/>
      <c r="AO4929" s="133"/>
      <c r="AP4929" s="133"/>
      <c r="AQ4929" s="133"/>
      <c r="AR4929" s="133"/>
      <c r="AS4929" s="124"/>
      <c r="AT4929" s="134"/>
      <c r="AU4929" s="141"/>
    </row>
    <row r="4930" spans="31:47" ht="12">
      <c r="AE4930" s="131"/>
      <c r="AF4930" s="132"/>
      <c r="AG4930" s="133"/>
      <c r="AH4930" s="133"/>
      <c r="AI4930" s="133"/>
      <c r="AJ4930" s="133"/>
      <c r="AK4930" s="133"/>
      <c r="AL4930" s="133"/>
      <c r="AM4930" s="133"/>
      <c r="AN4930" s="133"/>
      <c r="AO4930" s="133"/>
      <c r="AP4930" s="133"/>
      <c r="AQ4930" s="133"/>
      <c r="AR4930" s="133"/>
      <c r="AS4930" s="124"/>
      <c r="AT4930" s="134"/>
      <c r="AU4930" s="141"/>
    </row>
    <row r="4931" spans="31:47" ht="12">
      <c r="AE4931" s="131"/>
      <c r="AF4931" s="132"/>
      <c r="AG4931" s="133"/>
      <c r="AH4931" s="133"/>
      <c r="AI4931" s="133"/>
      <c r="AJ4931" s="133"/>
      <c r="AK4931" s="133"/>
      <c r="AL4931" s="133"/>
      <c r="AM4931" s="133"/>
      <c r="AN4931" s="133"/>
      <c r="AO4931" s="133"/>
      <c r="AP4931" s="133"/>
      <c r="AQ4931" s="133"/>
      <c r="AR4931" s="133"/>
      <c r="AS4931" s="124"/>
      <c r="AT4931" s="134"/>
      <c r="AU4931" s="141"/>
    </row>
    <row r="4932" spans="31:47" ht="12">
      <c r="AE4932" s="131"/>
      <c r="AF4932" s="132"/>
      <c r="AG4932" s="133"/>
      <c r="AH4932" s="133"/>
      <c r="AI4932" s="133"/>
      <c r="AJ4932" s="133"/>
      <c r="AK4932" s="133"/>
      <c r="AL4932" s="133"/>
      <c r="AM4932" s="133"/>
      <c r="AN4932" s="133"/>
      <c r="AO4932" s="133"/>
      <c r="AP4932" s="133"/>
      <c r="AQ4932" s="133"/>
      <c r="AR4932" s="133"/>
      <c r="AS4932" s="124"/>
      <c r="AT4932" s="134"/>
      <c r="AU4932" s="141"/>
    </row>
    <row r="4933" spans="31:47" ht="12">
      <c r="AE4933" s="131"/>
      <c r="AF4933" s="132"/>
      <c r="AG4933" s="133"/>
      <c r="AH4933" s="133"/>
      <c r="AI4933" s="133"/>
      <c r="AJ4933" s="133"/>
      <c r="AK4933" s="133"/>
      <c r="AL4933" s="133"/>
      <c r="AM4933" s="133"/>
      <c r="AN4933" s="133"/>
      <c r="AO4933" s="133"/>
      <c r="AP4933" s="133"/>
      <c r="AQ4933" s="133"/>
      <c r="AR4933" s="133"/>
      <c r="AS4933" s="124"/>
      <c r="AT4933" s="134"/>
      <c r="AU4933" s="141"/>
    </row>
    <row r="4934" spans="31:47" ht="12">
      <c r="AE4934" s="131"/>
      <c r="AF4934" s="132"/>
      <c r="AG4934" s="133"/>
      <c r="AH4934" s="133"/>
      <c r="AI4934" s="133"/>
      <c r="AJ4934" s="133"/>
      <c r="AK4934" s="133"/>
      <c r="AL4934" s="133"/>
      <c r="AM4934" s="133"/>
      <c r="AN4934" s="133"/>
      <c r="AO4934" s="133"/>
      <c r="AP4934" s="133"/>
      <c r="AQ4934" s="133"/>
      <c r="AR4934" s="133"/>
      <c r="AS4934" s="124"/>
      <c r="AT4934" s="134"/>
      <c r="AU4934" s="141"/>
    </row>
    <row r="4935" spans="31:47" ht="12">
      <c r="AE4935" s="131"/>
      <c r="AF4935" s="132"/>
      <c r="AG4935" s="133"/>
      <c r="AH4935" s="133"/>
      <c r="AI4935" s="133"/>
      <c r="AJ4935" s="133"/>
      <c r="AK4935" s="133"/>
      <c r="AL4935" s="133"/>
      <c r="AM4935" s="133"/>
      <c r="AN4935" s="133"/>
      <c r="AO4935" s="133"/>
      <c r="AP4935" s="133"/>
      <c r="AQ4935" s="133"/>
      <c r="AR4935" s="133"/>
      <c r="AS4935" s="124"/>
      <c r="AT4935" s="134"/>
      <c r="AU4935" s="141"/>
    </row>
    <row r="4936" spans="31:47" ht="12">
      <c r="AE4936" s="131"/>
      <c r="AF4936" s="132"/>
      <c r="AG4936" s="133"/>
      <c r="AH4936" s="133"/>
      <c r="AI4936" s="133"/>
      <c r="AJ4936" s="133"/>
      <c r="AK4936" s="133"/>
      <c r="AL4936" s="133"/>
      <c r="AM4936" s="133"/>
      <c r="AN4936" s="133"/>
      <c r="AO4936" s="133"/>
      <c r="AP4936" s="133"/>
      <c r="AQ4936" s="133"/>
      <c r="AR4936" s="133"/>
      <c r="AS4936" s="124"/>
      <c r="AT4936" s="134"/>
      <c r="AU4936" s="141"/>
    </row>
    <row r="4937" spans="31:47" ht="12">
      <c r="AE4937" s="131"/>
      <c r="AF4937" s="132"/>
      <c r="AG4937" s="133"/>
      <c r="AH4937" s="133"/>
      <c r="AI4937" s="133"/>
      <c r="AJ4937" s="133"/>
      <c r="AK4937" s="133"/>
      <c r="AL4937" s="133"/>
      <c r="AM4937" s="133"/>
      <c r="AN4937" s="133"/>
      <c r="AO4937" s="133"/>
      <c r="AP4937" s="133"/>
      <c r="AQ4937" s="133"/>
      <c r="AR4937" s="133"/>
      <c r="AS4937" s="124"/>
      <c r="AT4937" s="134"/>
      <c r="AU4937" s="141"/>
    </row>
    <row r="4938" spans="31:47" ht="12">
      <c r="AE4938" s="131"/>
      <c r="AF4938" s="132"/>
      <c r="AG4938" s="133"/>
      <c r="AH4938" s="133"/>
      <c r="AI4938" s="133"/>
      <c r="AJ4938" s="133"/>
      <c r="AK4938" s="133"/>
      <c r="AL4938" s="133"/>
      <c r="AM4938" s="133"/>
      <c r="AN4938" s="133"/>
      <c r="AO4938" s="133"/>
      <c r="AP4938" s="133"/>
      <c r="AQ4938" s="133"/>
      <c r="AR4938" s="133"/>
      <c r="AS4938" s="124"/>
      <c r="AT4938" s="134"/>
      <c r="AU4938" s="141"/>
    </row>
    <row r="4939" spans="31:47" ht="12">
      <c r="AE4939" s="131"/>
      <c r="AF4939" s="132"/>
      <c r="AG4939" s="133"/>
      <c r="AH4939" s="133"/>
      <c r="AI4939" s="133"/>
      <c r="AJ4939" s="133"/>
      <c r="AK4939" s="133"/>
      <c r="AL4939" s="133"/>
      <c r="AM4939" s="133"/>
      <c r="AN4939" s="133"/>
      <c r="AO4939" s="133"/>
      <c r="AP4939" s="133"/>
      <c r="AQ4939" s="133"/>
      <c r="AR4939" s="133"/>
      <c r="AS4939" s="124"/>
      <c r="AT4939" s="134"/>
      <c r="AU4939" s="141"/>
    </row>
    <row r="4940" spans="31:47" ht="12">
      <c r="AE4940" s="131"/>
      <c r="AF4940" s="132"/>
      <c r="AG4940" s="133"/>
      <c r="AH4940" s="133"/>
      <c r="AI4940" s="133"/>
      <c r="AJ4940" s="133"/>
      <c r="AK4940" s="133"/>
      <c r="AL4940" s="133"/>
      <c r="AM4940" s="133"/>
      <c r="AN4940" s="133"/>
      <c r="AO4940" s="133"/>
      <c r="AP4940" s="133"/>
      <c r="AQ4940" s="133"/>
      <c r="AR4940" s="133"/>
      <c r="AS4940" s="124"/>
      <c r="AT4940" s="134"/>
      <c r="AU4940" s="141"/>
    </row>
    <row r="4941" spans="31:47" ht="12">
      <c r="AE4941" s="131"/>
      <c r="AF4941" s="132"/>
      <c r="AG4941" s="133"/>
      <c r="AH4941" s="133"/>
      <c r="AI4941" s="133"/>
      <c r="AJ4941" s="133"/>
      <c r="AK4941" s="133"/>
      <c r="AL4941" s="133"/>
      <c r="AM4941" s="133"/>
      <c r="AN4941" s="133"/>
      <c r="AO4941" s="133"/>
      <c r="AP4941" s="133"/>
      <c r="AQ4941" s="133"/>
      <c r="AR4941" s="133"/>
      <c r="AS4941" s="124"/>
      <c r="AT4941" s="134"/>
      <c r="AU4941" s="141"/>
    </row>
    <row r="4942" spans="31:47" ht="12">
      <c r="AE4942" s="131"/>
      <c r="AF4942" s="132"/>
      <c r="AG4942" s="133"/>
      <c r="AH4942" s="133"/>
      <c r="AI4942" s="133"/>
      <c r="AJ4942" s="133"/>
      <c r="AK4942" s="133"/>
      <c r="AL4942" s="133"/>
      <c r="AM4942" s="133"/>
      <c r="AN4942" s="133"/>
      <c r="AO4942" s="133"/>
      <c r="AP4942" s="133"/>
      <c r="AQ4942" s="133"/>
      <c r="AR4942" s="133"/>
      <c r="AS4942" s="124"/>
      <c r="AT4942" s="134"/>
      <c r="AU4942" s="141"/>
    </row>
    <row r="4943" spans="31:47" ht="12">
      <c r="AE4943" s="131"/>
      <c r="AF4943" s="132"/>
      <c r="AG4943" s="133"/>
      <c r="AH4943" s="133"/>
      <c r="AI4943" s="133"/>
      <c r="AJ4943" s="133"/>
      <c r="AK4943" s="133"/>
      <c r="AL4943" s="133"/>
      <c r="AM4943" s="133"/>
      <c r="AN4943" s="133"/>
      <c r="AO4943" s="133"/>
      <c r="AP4943" s="133"/>
      <c r="AQ4943" s="133"/>
      <c r="AR4943" s="133"/>
      <c r="AS4943" s="124"/>
      <c r="AT4943" s="134"/>
      <c r="AU4943" s="141"/>
    </row>
    <row r="4944" spans="31:47" ht="12">
      <c r="AE4944" s="131"/>
      <c r="AF4944" s="132"/>
      <c r="AG4944" s="133"/>
      <c r="AH4944" s="133"/>
      <c r="AI4944" s="133"/>
      <c r="AJ4944" s="133"/>
      <c r="AK4944" s="133"/>
      <c r="AL4944" s="133"/>
      <c r="AM4944" s="133"/>
      <c r="AN4944" s="133"/>
      <c r="AO4944" s="133"/>
      <c r="AP4944" s="133"/>
      <c r="AQ4944" s="133"/>
      <c r="AR4944" s="133"/>
      <c r="AS4944" s="124"/>
      <c r="AT4944" s="134"/>
      <c r="AU4944" s="141"/>
    </row>
    <row r="4945" spans="31:47" ht="12">
      <c r="AE4945" s="131"/>
      <c r="AF4945" s="132"/>
      <c r="AG4945" s="133"/>
      <c r="AH4945" s="133"/>
      <c r="AI4945" s="133"/>
      <c r="AJ4945" s="133"/>
      <c r="AK4945" s="133"/>
      <c r="AL4945" s="133"/>
      <c r="AM4945" s="133"/>
      <c r="AN4945" s="133"/>
      <c r="AO4945" s="133"/>
      <c r="AP4945" s="133"/>
      <c r="AQ4945" s="133"/>
      <c r="AR4945" s="133"/>
      <c r="AS4945" s="124"/>
      <c r="AT4945" s="134"/>
      <c r="AU4945" s="141"/>
    </row>
    <row r="4946" spans="31:47" ht="12">
      <c r="AE4946" s="131"/>
      <c r="AF4946" s="132"/>
      <c r="AG4946" s="133"/>
      <c r="AH4946" s="133"/>
      <c r="AI4946" s="133"/>
      <c r="AJ4946" s="133"/>
      <c r="AK4946" s="133"/>
      <c r="AL4946" s="133"/>
      <c r="AM4946" s="133"/>
      <c r="AN4946" s="133"/>
      <c r="AO4946" s="133"/>
      <c r="AP4946" s="133"/>
      <c r="AQ4946" s="133"/>
      <c r="AR4946" s="133"/>
      <c r="AS4946" s="124"/>
      <c r="AT4946" s="134"/>
      <c r="AU4946" s="141"/>
    </row>
    <row r="4947" spans="31:47" ht="12">
      <c r="AE4947" s="131"/>
      <c r="AF4947" s="132"/>
      <c r="AG4947" s="133"/>
      <c r="AH4947" s="133"/>
      <c r="AI4947" s="133"/>
      <c r="AJ4947" s="133"/>
      <c r="AK4947" s="133"/>
      <c r="AL4947" s="133"/>
      <c r="AM4947" s="133"/>
      <c r="AN4947" s="133"/>
      <c r="AO4947" s="133"/>
      <c r="AP4947" s="133"/>
      <c r="AQ4947" s="133"/>
      <c r="AR4947" s="133"/>
      <c r="AS4947" s="124"/>
      <c r="AT4947" s="134"/>
      <c r="AU4947" s="141"/>
    </row>
    <row r="4948" spans="31:47" ht="12">
      <c r="AE4948" s="131"/>
      <c r="AF4948" s="132"/>
      <c r="AG4948" s="133"/>
      <c r="AH4948" s="133"/>
      <c r="AI4948" s="133"/>
      <c r="AJ4948" s="133"/>
      <c r="AK4948" s="133"/>
      <c r="AL4948" s="133"/>
      <c r="AM4948" s="133"/>
      <c r="AN4948" s="133"/>
      <c r="AO4948" s="133"/>
      <c r="AP4948" s="133"/>
      <c r="AQ4948" s="133"/>
      <c r="AR4948" s="133"/>
      <c r="AS4948" s="124"/>
      <c r="AT4948" s="134"/>
      <c r="AU4948" s="141"/>
    </row>
    <row r="4949" spans="31:47" ht="12">
      <c r="AE4949" s="131"/>
      <c r="AF4949" s="132"/>
      <c r="AG4949" s="133"/>
      <c r="AH4949" s="133"/>
      <c r="AI4949" s="133"/>
      <c r="AJ4949" s="133"/>
      <c r="AK4949" s="133"/>
      <c r="AL4949" s="133"/>
      <c r="AM4949" s="133"/>
      <c r="AN4949" s="133"/>
      <c r="AO4949" s="133"/>
      <c r="AP4949" s="133"/>
      <c r="AQ4949" s="133"/>
      <c r="AR4949" s="133"/>
      <c r="AS4949" s="124"/>
      <c r="AT4949" s="134"/>
      <c r="AU4949" s="141"/>
    </row>
    <row r="4950" spans="31:47" ht="12">
      <c r="AE4950" s="131"/>
      <c r="AF4950" s="132"/>
      <c r="AG4950" s="133"/>
      <c r="AH4950" s="133"/>
      <c r="AI4950" s="133"/>
      <c r="AJ4950" s="133"/>
      <c r="AK4950" s="133"/>
      <c r="AL4950" s="133"/>
      <c r="AM4950" s="133"/>
      <c r="AN4950" s="133"/>
      <c r="AO4950" s="133"/>
      <c r="AP4950" s="133"/>
      <c r="AQ4950" s="133"/>
      <c r="AR4950" s="133"/>
      <c r="AS4950" s="124"/>
      <c r="AT4950" s="134"/>
      <c r="AU4950" s="141"/>
    </row>
    <row r="4951" spans="31:47" ht="12">
      <c r="AE4951" s="131"/>
      <c r="AF4951" s="132"/>
      <c r="AG4951" s="133"/>
      <c r="AH4951" s="133"/>
      <c r="AI4951" s="133"/>
      <c r="AJ4951" s="133"/>
      <c r="AK4951" s="133"/>
      <c r="AL4951" s="133"/>
      <c r="AM4951" s="133"/>
      <c r="AN4951" s="133"/>
      <c r="AO4951" s="133"/>
      <c r="AP4951" s="133"/>
      <c r="AQ4951" s="133"/>
      <c r="AR4951" s="133"/>
      <c r="AS4951" s="124"/>
      <c r="AT4951" s="134"/>
      <c r="AU4951" s="141"/>
    </row>
    <row r="4952" spans="31:47" ht="12">
      <c r="AE4952" s="131"/>
      <c r="AF4952" s="132"/>
      <c r="AG4952" s="133"/>
      <c r="AH4952" s="133"/>
      <c r="AI4952" s="133"/>
      <c r="AJ4952" s="133"/>
      <c r="AK4952" s="133"/>
      <c r="AL4952" s="133"/>
      <c r="AM4952" s="133"/>
      <c r="AN4952" s="133"/>
      <c r="AO4952" s="133"/>
      <c r="AP4952" s="133"/>
      <c r="AQ4952" s="133"/>
      <c r="AR4952" s="133"/>
      <c r="AS4952" s="124"/>
      <c r="AT4952" s="134"/>
      <c r="AU4952" s="141"/>
    </row>
    <row r="4953" spans="31:47" ht="12">
      <c r="AE4953" s="131"/>
      <c r="AF4953" s="132"/>
      <c r="AG4953" s="133"/>
      <c r="AH4953" s="133"/>
      <c r="AI4953" s="133"/>
      <c r="AJ4953" s="133"/>
      <c r="AK4953" s="133"/>
      <c r="AL4953" s="133"/>
      <c r="AM4953" s="133"/>
      <c r="AN4953" s="133"/>
      <c r="AO4953" s="133"/>
      <c r="AP4953" s="133"/>
      <c r="AQ4953" s="133"/>
      <c r="AR4953" s="133"/>
      <c r="AS4953" s="124"/>
      <c r="AT4953" s="134"/>
      <c r="AU4953" s="141"/>
    </row>
    <row r="4954" spans="31:47" ht="12">
      <c r="AE4954" s="131"/>
      <c r="AF4954" s="132"/>
      <c r="AG4954" s="133"/>
      <c r="AH4954" s="133"/>
      <c r="AI4954" s="133"/>
      <c r="AJ4954" s="133"/>
      <c r="AK4954" s="133"/>
      <c r="AL4954" s="133"/>
      <c r="AM4954" s="133"/>
      <c r="AN4954" s="133"/>
      <c r="AO4954" s="133"/>
      <c r="AP4954" s="133"/>
      <c r="AQ4954" s="133"/>
      <c r="AR4954" s="133"/>
      <c r="AS4954" s="124"/>
      <c r="AT4954" s="134"/>
      <c r="AU4954" s="141"/>
    </row>
    <row r="4955" spans="31:47" ht="12">
      <c r="AE4955" s="131"/>
      <c r="AF4955" s="132"/>
      <c r="AG4955" s="133"/>
      <c r="AH4955" s="133"/>
      <c r="AI4955" s="133"/>
      <c r="AJ4955" s="133"/>
      <c r="AK4955" s="133"/>
      <c r="AL4955" s="133"/>
      <c r="AM4955" s="133"/>
      <c r="AN4955" s="133"/>
      <c r="AO4955" s="133"/>
      <c r="AP4955" s="133"/>
      <c r="AQ4955" s="133"/>
      <c r="AR4955" s="133"/>
      <c r="AS4955" s="124"/>
      <c r="AT4955" s="134"/>
      <c r="AU4955" s="141"/>
    </row>
    <row r="4956" spans="31:47" ht="12">
      <c r="AE4956" s="131"/>
      <c r="AF4956" s="132"/>
      <c r="AG4956" s="133"/>
      <c r="AH4956" s="133"/>
      <c r="AI4956" s="133"/>
      <c r="AJ4956" s="133"/>
      <c r="AK4956" s="133"/>
      <c r="AL4956" s="133"/>
      <c r="AM4956" s="133"/>
      <c r="AN4956" s="133"/>
      <c r="AO4956" s="133"/>
      <c r="AP4956" s="133"/>
      <c r="AQ4956" s="133"/>
      <c r="AR4956" s="133"/>
      <c r="AS4956" s="124"/>
      <c r="AT4956" s="134"/>
      <c r="AU4956" s="141"/>
    </row>
    <row r="4957" spans="31:47" ht="12">
      <c r="AE4957" s="131"/>
      <c r="AF4957" s="132"/>
      <c r="AG4957" s="133"/>
      <c r="AH4957" s="133"/>
      <c r="AI4957" s="133"/>
      <c r="AJ4957" s="133"/>
      <c r="AK4957" s="133"/>
      <c r="AL4957" s="133"/>
      <c r="AM4957" s="133"/>
      <c r="AN4957" s="133"/>
      <c r="AO4957" s="133"/>
      <c r="AP4957" s="133"/>
      <c r="AQ4957" s="133"/>
      <c r="AR4957" s="133"/>
      <c r="AS4957" s="124"/>
      <c r="AT4957" s="134"/>
      <c r="AU4957" s="141"/>
    </row>
    <row r="4958" spans="31:47" ht="12">
      <c r="AE4958" s="131"/>
      <c r="AF4958" s="132"/>
      <c r="AG4958" s="133"/>
      <c r="AH4958" s="133"/>
      <c r="AI4958" s="133"/>
      <c r="AJ4958" s="133"/>
      <c r="AK4958" s="133"/>
      <c r="AL4958" s="133"/>
      <c r="AM4958" s="133"/>
      <c r="AN4958" s="133"/>
      <c r="AO4958" s="133"/>
      <c r="AP4958" s="133"/>
      <c r="AQ4958" s="133"/>
      <c r="AR4958" s="133"/>
      <c r="AS4958" s="124"/>
      <c r="AT4958" s="134"/>
      <c r="AU4958" s="141"/>
    </row>
    <row r="4959" spans="31:47" ht="12">
      <c r="AE4959" s="131"/>
      <c r="AF4959" s="132"/>
      <c r="AG4959" s="133"/>
      <c r="AH4959" s="133"/>
      <c r="AI4959" s="133"/>
      <c r="AJ4959" s="133"/>
      <c r="AK4959" s="133"/>
      <c r="AL4959" s="133"/>
      <c r="AM4959" s="133"/>
      <c r="AN4959" s="133"/>
      <c r="AO4959" s="133"/>
      <c r="AP4959" s="133"/>
      <c r="AQ4959" s="133"/>
      <c r="AR4959" s="133"/>
      <c r="AS4959" s="124"/>
      <c r="AT4959" s="134"/>
      <c r="AU4959" s="141"/>
    </row>
    <row r="4960" spans="31:47" ht="12">
      <c r="AE4960" s="131"/>
      <c r="AF4960" s="132"/>
      <c r="AG4960" s="133"/>
      <c r="AH4960" s="133"/>
      <c r="AI4960" s="133"/>
      <c r="AJ4960" s="133"/>
      <c r="AK4960" s="133"/>
      <c r="AL4960" s="133"/>
      <c r="AM4960" s="133"/>
      <c r="AN4960" s="133"/>
      <c r="AO4960" s="133"/>
      <c r="AP4960" s="133"/>
      <c r="AQ4960" s="133"/>
      <c r="AR4960" s="133"/>
      <c r="AS4960" s="124"/>
      <c r="AT4960" s="134"/>
      <c r="AU4960" s="141"/>
    </row>
    <row r="4961" spans="31:47" ht="12">
      <c r="AE4961" s="131"/>
      <c r="AF4961" s="132"/>
      <c r="AG4961" s="133"/>
      <c r="AH4961" s="133"/>
      <c r="AI4961" s="133"/>
      <c r="AJ4961" s="133"/>
      <c r="AK4961" s="133"/>
      <c r="AL4961" s="133"/>
      <c r="AM4961" s="133"/>
      <c r="AN4961" s="133"/>
      <c r="AO4961" s="133"/>
      <c r="AP4961" s="133"/>
      <c r="AQ4961" s="133"/>
      <c r="AR4961" s="133"/>
      <c r="AS4961" s="124"/>
      <c r="AT4961" s="134"/>
      <c r="AU4961" s="141"/>
    </row>
    <row r="4962" spans="31:47" ht="12">
      <c r="AE4962" s="131"/>
      <c r="AF4962" s="132"/>
      <c r="AG4962" s="133"/>
      <c r="AH4962" s="133"/>
      <c r="AI4962" s="133"/>
      <c r="AJ4962" s="133"/>
      <c r="AK4962" s="133"/>
      <c r="AL4962" s="133"/>
      <c r="AM4962" s="133"/>
      <c r="AN4962" s="133"/>
      <c r="AO4962" s="133"/>
      <c r="AP4962" s="133"/>
      <c r="AQ4962" s="133"/>
      <c r="AR4962" s="133"/>
      <c r="AS4962" s="124"/>
      <c r="AT4962" s="134"/>
      <c r="AU4962" s="141"/>
    </row>
    <row r="4963" spans="31:47" ht="12">
      <c r="AE4963" s="131"/>
      <c r="AF4963" s="132"/>
      <c r="AG4963" s="133"/>
      <c r="AH4963" s="133"/>
      <c r="AI4963" s="133"/>
      <c r="AJ4963" s="133"/>
      <c r="AK4963" s="133"/>
      <c r="AL4963" s="133"/>
      <c r="AM4963" s="133"/>
      <c r="AN4963" s="133"/>
      <c r="AO4963" s="133"/>
      <c r="AP4963" s="133"/>
      <c r="AQ4963" s="133"/>
      <c r="AR4963" s="133"/>
      <c r="AS4963" s="124"/>
      <c r="AT4963" s="134"/>
      <c r="AU4963" s="141"/>
    </row>
    <row r="4964" spans="31:47" ht="12">
      <c r="AE4964" s="131"/>
      <c r="AF4964" s="132"/>
      <c r="AG4964" s="133"/>
      <c r="AH4964" s="133"/>
      <c r="AI4964" s="133"/>
      <c r="AJ4964" s="133"/>
      <c r="AK4964" s="133"/>
      <c r="AL4964" s="133"/>
      <c r="AM4964" s="133"/>
      <c r="AN4964" s="133"/>
      <c r="AO4964" s="133"/>
      <c r="AP4964" s="133"/>
      <c r="AQ4964" s="133"/>
      <c r="AR4964" s="133"/>
      <c r="AS4964" s="124"/>
      <c r="AT4964" s="134"/>
      <c r="AU4964" s="141"/>
    </row>
    <row r="4965" spans="31:47" ht="12">
      <c r="AE4965" s="131"/>
      <c r="AF4965" s="132"/>
      <c r="AG4965" s="133"/>
      <c r="AH4965" s="133"/>
      <c r="AI4965" s="133"/>
      <c r="AJ4965" s="133"/>
      <c r="AK4965" s="133"/>
      <c r="AL4965" s="133"/>
      <c r="AM4965" s="133"/>
      <c r="AN4965" s="133"/>
      <c r="AO4965" s="133"/>
      <c r="AP4965" s="133"/>
      <c r="AQ4965" s="133"/>
      <c r="AR4965" s="133"/>
      <c r="AS4965" s="124"/>
      <c r="AT4965" s="134"/>
      <c r="AU4965" s="141"/>
    </row>
    <row r="4966" spans="31:47" ht="12">
      <c r="AE4966" s="131"/>
      <c r="AF4966" s="132"/>
      <c r="AG4966" s="133"/>
      <c r="AH4966" s="133"/>
      <c r="AI4966" s="133"/>
      <c r="AJ4966" s="133"/>
      <c r="AK4966" s="133"/>
      <c r="AL4966" s="133"/>
      <c r="AM4966" s="133"/>
      <c r="AN4966" s="133"/>
      <c r="AO4966" s="133"/>
      <c r="AP4966" s="133"/>
      <c r="AQ4966" s="133"/>
      <c r="AR4966" s="133"/>
      <c r="AS4966" s="124"/>
      <c r="AT4966" s="134"/>
      <c r="AU4966" s="141"/>
    </row>
    <row r="4967" spans="31:47" ht="12">
      <c r="AE4967" s="131"/>
      <c r="AF4967" s="132"/>
      <c r="AG4967" s="133"/>
      <c r="AH4967" s="133"/>
      <c r="AI4967" s="133"/>
      <c r="AJ4967" s="133"/>
      <c r="AK4967" s="133"/>
      <c r="AL4967" s="133"/>
      <c r="AM4967" s="133"/>
      <c r="AN4967" s="133"/>
      <c r="AO4967" s="133"/>
      <c r="AP4967" s="133"/>
      <c r="AQ4967" s="133"/>
      <c r="AR4967" s="133"/>
      <c r="AS4967" s="124"/>
      <c r="AT4967" s="134"/>
      <c r="AU4967" s="141"/>
    </row>
    <row r="4968" spans="31:47" ht="12">
      <c r="AE4968" s="131"/>
      <c r="AF4968" s="132"/>
      <c r="AG4968" s="133"/>
      <c r="AH4968" s="133"/>
      <c r="AI4968" s="133"/>
      <c r="AJ4968" s="133"/>
      <c r="AK4968" s="133"/>
      <c r="AL4968" s="133"/>
      <c r="AM4968" s="133"/>
      <c r="AN4968" s="133"/>
      <c r="AO4968" s="133"/>
      <c r="AP4968" s="133"/>
      <c r="AQ4968" s="133"/>
      <c r="AR4968" s="133"/>
      <c r="AS4968" s="124"/>
      <c r="AT4968" s="134"/>
      <c r="AU4968" s="141"/>
    </row>
    <row r="4969" spans="31:47" ht="12">
      <c r="AE4969" s="131"/>
      <c r="AF4969" s="132"/>
      <c r="AG4969" s="133"/>
      <c r="AH4969" s="133"/>
      <c r="AI4969" s="133"/>
      <c r="AJ4969" s="133"/>
      <c r="AK4969" s="133"/>
      <c r="AL4969" s="133"/>
      <c r="AM4969" s="133"/>
      <c r="AN4969" s="133"/>
      <c r="AO4969" s="133"/>
      <c r="AP4969" s="133"/>
      <c r="AQ4969" s="133"/>
      <c r="AR4969" s="133"/>
      <c r="AS4969" s="124"/>
      <c r="AT4969" s="134"/>
      <c r="AU4969" s="141"/>
    </row>
    <row r="4970" spans="31:47" ht="12">
      <c r="AE4970" s="131"/>
      <c r="AF4970" s="132"/>
      <c r="AG4970" s="133"/>
      <c r="AH4970" s="133"/>
      <c r="AI4970" s="133"/>
      <c r="AJ4970" s="133"/>
      <c r="AK4970" s="133"/>
      <c r="AL4970" s="133"/>
      <c r="AM4970" s="133"/>
      <c r="AN4970" s="133"/>
      <c r="AO4970" s="133"/>
      <c r="AP4970" s="133"/>
      <c r="AQ4970" s="133"/>
      <c r="AR4970" s="133"/>
      <c r="AS4970" s="124"/>
      <c r="AT4970" s="134"/>
      <c r="AU4970" s="141"/>
    </row>
    <row r="4971" spans="31:47" ht="12">
      <c r="AE4971" s="131"/>
      <c r="AF4971" s="132"/>
      <c r="AG4971" s="133"/>
      <c r="AH4971" s="133"/>
      <c r="AI4971" s="133"/>
      <c r="AJ4971" s="133"/>
      <c r="AK4971" s="133"/>
      <c r="AL4971" s="133"/>
      <c r="AM4971" s="133"/>
      <c r="AN4971" s="133"/>
      <c r="AO4971" s="133"/>
      <c r="AP4971" s="133"/>
      <c r="AQ4971" s="133"/>
      <c r="AR4971" s="133"/>
      <c r="AS4971" s="124"/>
      <c r="AT4971" s="134"/>
      <c r="AU4971" s="141"/>
    </row>
    <row r="4972" spans="31:47" ht="12">
      <c r="AE4972" s="131"/>
      <c r="AF4972" s="132"/>
      <c r="AG4972" s="133"/>
      <c r="AH4972" s="133"/>
      <c r="AI4972" s="133"/>
      <c r="AJ4972" s="133"/>
      <c r="AK4972" s="133"/>
      <c r="AL4972" s="133"/>
      <c r="AM4972" s="133"/>
      <c r="AN4972" s="133"/>
      <c r="AO4972" s="133"/>
      <c r="AP4972" s="133"/>
      <c r="AQ4972" s="133"/>
      <c r="AR4972" s="133"/>
      <c r="AS4972" s="124"/>
      <c r="AT4972" s="134"/>
      <c r="AU4972" s="141"/>
    </row>
    <row r="4973" spans="31:47" ht="12">
      <c r="AE4973" s="131"/>
      <c r="AF4973" s="132"/>
      <c r="AG4973" s="133"/>
      <c r="AH4973" s="133"/>
      <c r="AI4973" s="133"/>
      <c r="AJ4973" s="133"/>
      <c r="AK4973" s="133"/>
      <c r="AL4973" s="133"/>
      <c r="AM4973" s="133"/>
      <c r="AN4973" s="133"/>
      <c r="AO4973" s="133"/>
      <c r="AP4973" s="133"/>
      <c r="AQ4973" s="133"/>
      <c r="AR4973" s="133"/>
      <c r="AS4973" s="124"/>
      <c r="AT4973" s="134"/>
      <c r="AU4973" s="141"/>
    </row>
    <row r="4974" spans="31:47" ht="12">
      <c r="AE4974" s="131"/>
      <c r="AF4974" s="132"/>
      <c r="AG4974" s="133"/>
      <c r="AH4974" s="133"/>
      <c r="AI4974" s="133"/>
      <c r="AJ4974" s="133"/>
      <c r="AK4974" s="133"/>
      <c r="AL4974" s="133"/>
      <c r="AM4974" s="133"/>
      <c r="AN4974" s="133"/>
      <c r="AO4974" s="133"/>
      <c r="AP4974" s="133"/>
      <c r="AQ4974" s="133"/>
      <c r="AR4974" s="133"/>
      <c r="AS4974" s="124"/>
      <c r="AT4974" s="134"/>
      <c r="AU4974" s="141"/>
    </row>
    <row r="4975" spans="31:47" ht="12">
      <c r="AE4975" s="131"/>
      <c r="AF4975" s="132"/>
      <c r="AG4975" s="133"/>
      <c r="AH4975" s="133"/>
      <c r="AI4975" s="133"/>
      <c r="AJ4975" s="133"/>
      <c r="AK4975" s="133"/>
      <c r="AL4975" s="133"/>
      <c r="AM4975" s="133"/>
      <c r="AN4975" s="133"/>
      <c r="AO4975" s="133"/>
      <c r="AP4975" s="133"/>
      <c r="AQ4975" s="133"/>
      <c r="AR4975" s="133"/>
      <c r="AS4975" s="124"/>
      <c r="AT4975" s="134"/>
      <c r="AU4975" s="141"/>
    </row>
    <row r="4976" spans="31:47" ht="12">
      <c r="AE4976" s="131"/>
      <c r="AF4976" s="132"/>
      <c r="AG4976" s="133"/>
      <c r="AH4976" s="133"/>
      <c r="AI4976" s="133"/>
      <c r="AJ4976" s="133"/>
      <c r="AK4976" s="133"/>
      <c r="AL4976" s="133"/>
      <c r="AM4976" s="133"/>
      <c r="AN4976" s="133"/>
      <c r="AO4976" s="133"/>
      <c r="AP4976" s="133"/>
      <c r="AQ4976" s="133"/>
      <c r="AR4976" s="133"/>
      <c r="AS4976" s="124"/>
      <c r="AT4976" s="134"/>
      <c r="AU4976" s="141"/>
    </row>
    <row r="4977" spans="31:47" ht="12">
      <c r="AE4977" s="131"/>
      <c r="AF4977" s="132"/>
      <c r="AG4977" s="133"/>
      <c r="AH4977" s="133"/>
      <c r="AI4977" s="133"/>
      <c r="AJ4977" s="133"/>
      <c r="AK4977" s="133"/>
      <c r="AL4977" s="133"/>
      <c r="AM4977" s="133"/>
      <c r="AN4977" s="133"/>
      <c r="AO4977" s="133"/>
      <c r="AP4977" s="133"/>
      <c r="AQ4977" s="133"/>
      <c r="AR4977" s="133"/>
      <c r="AS4977" s="124"/>
      <c r="AT4977" s="134"/>
      <c r="AU4977" s="141"/>
    </row>
    <row r="4978" spans="31:47" ht="12">
      <c r="AE4978" s="131"/>
      <c r="AF4978" s="132"/>
      <c r="AG4978" s="133"/>
      <c r="AH4978" s="133"/>
      <c r="AI4978" s="133"/>
      <c r="AJ4978" s="133"/>
      <c r="AK4978" s="133"/>
      <c r="AL4978" s="133"/>
      <c r="AM4978" s="133"/>
      <c r="AN4978" s="133"/>
      <c r="AO4978" s="133"/>
      <c r="AP4978" s="133"/>
      <c r="AQ4978" s="133"/>
      <c r="AR4978" s="133"/>
      <c r="AS4978" s="124"/>
      <c r="AT4978" s="134"/>
      <c r="AU4978" s="141"/>
    </row>
    <row r="4979" spans="31:47" ht="12">
      <c r="AE4979" s="131"/>
      <c r="AF4979" s="132"/>
      <c r="AG4979" s="133"/>
      <c r="AH4979" s="133"/>
      <c r="AI4979" s="133"/>
      <c r="AJ4979" s="133"/>
      <c r="AK4979" s="133"/>
      <c r="AL4979" s="133"/>
      <c r="AM4979" s="133"/>
      <c r="AN4979" s="133"/>
      <c r="AO4979" s="133"/>
      <c r="AP4979" s="133"/>
      <c r="AQ4979" s="133"/>
      <c r="AR4979" s="133"/>
      <c r="AS4979" s="124"/>
      <c r="AT4979" s="134"/>
      <c r="AU4979" s="141"/>
    </row>
    <row r="4980" spans="31:47" ht="12">
      <c r="AE4980" s="131"/>
      <c r="AF4980" s="132"/>
      <c r="AG4980" s="133"/>
      <c r="AH4980" s="133"/>
      <c r="AI4980" s="133"/>
      <c r="AJ4980" s="133"/>
      <c r="AK4980" s="133"/>
      <c r="AL4980" s="133"/>
      <c r="AM4980" s="133"/>
      <c r="AN4980" s="133"/>
      <c r="AO4980" s="133"/>
      <c r="AP4980" s="133"/>
      <c r="AQ4980" s="133"/>
      <c r="AR4980" s="133"/>
      <c r="AS4980" s="124"/>
      <c r="AT4980" s="134"/>
      <c r="AU4980" s="141"/>
    </row>
    <row r="4981" spans="31:47" ht="12">
      <c r="AE4981" s="131"/>
      <c r="AF4981" s="132"/>
      <c r="AG4981" s="133"/>
      <c r="AH4981" s="133"/>
      <c r="AI4981" s="133"/>
      <c r="AJ4981" s="133"/>
      <c r="AK4981" s="133"/>
      <c r="AL4981" s="133"/>
      <c r="AM4981" s="133"/>
      <c r="AN4981" s="133"/>
      <c r="AO4981" s="133"/>
      <c r="AP4981" s="133"/>
      <c r="AQ4981" s="133"/>
      <c r="AR4981" s="133"/>
      <c r="AS4981" s="124"/>
      <c r="AT4981" s="134"/>
      <c r="AU4981" s="141"/>
    </row>
    <row r="4982" spans="31:47" ht="12">
      <c r="AE4982" s="131"/>
      <c r="AF4982" s="132"/>
      <c r="AG4982" s="133"/>
      <c r="AH4982" s="133"/>
      <c r="AI4982" s="133"/>
      <c r="AJ4982" s="133"/>
      <c r="AK4982" s="133"/>
      <c r="AL4982" s="133"/>
      <c r="AM4982" s="133"/>
      <c r="AN4982" s="133"/>
      <c r="AO4982" s="133"/>
      <c r="AP4982" s="133"/>
      <c r="AQ4982" s="133"/>
      <c r="AR4982" s="133"/>
      <c r="AS4982" s="124"/>
      <c r="AT4982" s="134"/>
      <c r="AU4982" s="141"/>
    </row>
    <row r="4983" spans="31:47" ht="12">
      <c r="AE4983" s="131"/>
      <c r="AF4983" s="132"/>
      <c r="AG4983" s="133"/>
      <c r="AH4983" s="133"/>
      <c r="AI4983" s="133"/>
      <c r="AJ4983" s="133"/>
      <c r="AK4983" s="133"/>
      <c r="AL4983" s="133"/>
      <c r="AM4983" s="133"/>
      <c r="AN4983" s="133"/>
      <c r="AO4983" s="133"/>
      <c r="AP4983" s="133"/>
      <c r="AQ4983" s="133"/>
      <c r="AR4983" s="133"/>
      <c r="AS4983" s="124"/>
      <c r="AT4983" s="134"/>
      <c r="AU4983" s="141"/>
    </row>
    <row r="4984" spans="31:47" ht="12">
      <c r="AE4984" s="131"/>
      <c r="AF4984" s="132"/>
      <c r="AG4984" s="133"/>
      <c r="AH4984" s="133"/>
      <c r="AI4984" s="133"/>
      <c r="AJ4984" s="133"/>
      <c r="AK4984" s="133"/>
      <c r="AL4984" s="133"/>
      <c r="AM4984" s="133"/>
      <c r="AN4984" s="133"/>
      <c r="AO4984" s="133"/>
      <c r="AP4984" s="133"/>
      <c r="AQ4984" s="133"/>
      <c r="AR4984" s="133"/>
      <c r="AS4984" s="124"/>
      <c r="AT4984" s="134"/>
      <c r="AU4984" s="141"/>
    </row>
    <row r="4985" spans="31:47" ht="12">
      <c r="AE4985" s="131"/>
      <c r="AF4985" s="132"/>
      <c r="AG4985" s="133"/>
      <c r="AH4985" s="133"/>
      <c r="AI4985" s="133"/>
      <c r="AJ4985" s="133"/>
      <c r="AK4985" s="133"/>
      <c r="AL4985" s="133"/>
      <c r="AM4985" s="133"/>
      <c r="AN4985" s="133"/>
      <c r="AO4985" s="133"/>
      <c r="AP4985" s="133"/>
      <c r="AQ4985" s="133"/>
      <c r="AR4985" s="133"/>
      <c r="AS4985" s="124"/>
      <c r="AT4985" s="134"/>
      <c r="AU4985" s="141"/>
    </row>
    <row r="4986" spans="31:47" ht="12">
      <c r="AE4986" s="131"/>
      <c r="AF4986" s="132"/>
      <c r="AG4986" s="133"/>
      <c r="AH4986" s="133"/>
      <c r="AI4986" s="133"/>
      <c r="AJ4986" s="133"/>
      <c r="AK4986" s="133"/>
      <c r="AL4986" s="133"/>
      <c r="AM4986" s="133"/>
      <c r="AN4986" s="133"/>
      <c r="AO4986" s="133"/>
      <c r="AP4986" s="133"/>
      <c r="AQ4986" s="133"/>
      <c r="AR4986" s="133"/>
      <c r="AS4986" s="124"/>
      <c r="AT4986" s="134"/>
      <c r="AU4986" s="141"/>
    </row>
    <row r="4987" spans="31:47" ht="12">
      <c r="AE4987" s="131"/>
      <c r="AF4987" s="132"/>
      <c r="AG4987" s="133"/>
      <c r="AH4987" s="133"/>
      <c r="AI4987" s="133"/>
      <c r="AJ4987" s="133"/>
      <c r="AK4987" s="133"/>
      <c r="AL4987" s="133"/>
      <c r="AM4987" s="133"/>
      <c r="AN4987" s="133"/>
      <c r="AO4987" s="133"/>
      <c r="AP4987" s="133"/>
      <c r="AQ4987" s="133"/>
      <c r="AR4987" s="133"/>
      <c r="AS4987" s="124"/>
      <c r="AT4987" s="134"/>
      <c r="AU4987" s="141"/>
    </row>
    <row r="4988" spans="31:47" ht="12">
      <c r="AE4988" s="131"/>
      <c r="AF4988" s="132"/>
      <c r="AG4988" s="133"/>
      <c r="AH4988" s="133"/>
      <c r="AI4988" s="133"/>
      <c r="AJ4988" s="133"/>
      <c r="AK4988" s="133"/>
      <c r="AL4988" s="133"/>
      <c r="AM4988" s="133"/>
      <c r="AN4988" s="133"/>
      <c r="AO4988" s="133"/>
      <c r="AP4988" s="133"/>
      <c r="AQ4988" s="133"/>
      <c r="AR4988" s="133"/>
      <c r="AS4988" s="124"/>
      <c r="AT4988" s="134"/>
      <c r="AU4988" s="141"/>
    </row>
    <row r="4989" spans="31:47" ht="12">
      <c r="AE4989" s="131"/>
      <c r="AF4989" s="132"/>
      <c r="AG4989" s="133"/>
      <c r="AH4989" s="133"/>
      <c r="AI4989" s="133"/>
      <c r="AJ4989" s="133"/>
      <c r="AK4989" s="133"/>
      <c r="AL4989" s="133"/>
      <c r="AM4989" s="133"/>
      <c r="AN4989" s="133"/>
      <c r="AO4989" s="133"/>
      <c r="AP4989" s="133"/>
      <c r="AQ4989" s="133"/>
      <c r="AR4989" s="133"/>
      <c r="AS4989" s="124"/>
      <c r="AT4989" s="134"/>
      <c r="AU4989" s="141"/>
    </row>
    <row r="4990" spans="31:47" ht="12">
      <c r="AE4990" s="131"/>
      <c r="AF4990" s="132"/>
      <c r="AG4990" s="133"/>
      <c r="AH4990" s="133"/>
      <c r="AI4990" s="133"/>
      <c r="AJ4990" s="133"/>
      <c r="AK4990" s="133"/>
      <c r="AL4990" s="133"/>
      <c r="AM4990" s="133"/>
      <c r="AN4990" s="133"/>
      <c r="AO4990" s="133"/>
      <c r="AP4990" s="133"/>
      <c r="AQ4990" s="133"/>
      <c r="AR4990" s="133"/>
      <c r="AS4990" s="124"/>
      <c r="AT4990" s="134"/>
      <c r="AU4990" s="141"/>
    </row>
    <row r="4991" spans="31:47" ht="12">
      <c r="AE4991" s="131"/>
      <c r="AF4991" s="132"/>
      <c r="AG4991" s="133"/>
      <c r="AH4991" s="133"/>
      <c r="AI4991" s="133"/>
      <c r="AJ4991" s="133"/>
      <c r="AK4991" s="133"/>
      <c r="AL4991" s="133"/>
      <c r="AM4991" s="133"/>
      <c r="AN4991" s="133"/>
      <c r="AO4991" s="133"/>
      <c r="AP4991" s="133"/>
      <c r="AQ4991" s="133"/>
      <c r="AR4991" s="133"/>
      <c r="AS4991" s="124"/>
      <c r="AT4991" s="134"/>
      <c r="AU4991" s="141"/>
    </row>
    <row r="4992" spans="31:47" ht="12">
      <c r="AE4992" s="131"/>
      <c r="AF4992" s="132"/>
      <c r="AG4992" s="133"/>
      <c r="AH4992" s="133"/>
      <c r="AI4992" s="133"/>
      <c r="AJ4992" s="133"/>
      <c r="AK4992" s="133"/>
      <c r="AL4992" s="133"/>
      <c r="AM4992" s="133"/>
      <c r="AN4992" s="133"/>
      <c r="AO4992" s="133"/>
      <c r="AP4992" s="133"/>
      <c r="AQ4992" s="133"/>
      <c r="AR4992" s="133"/>
      <c r="AS4992" s="124"/>
      <c r="AT4992" s="134"/>
      <c r="AU4992" s="141"/>
    </row>
    <row r="4993" spans="31:47" ht="12">
      <c r="AE4993" s="131"/>
      <c r="AF4993" s="132"/>
      <c r="AG4993" s="133"/>
      <c r="AH4993" s="133"/>
      <c r="AI4993" s="133"/>
      <c r="AJ4993" s="133"/>
      <c r="AK4993" s="133"/>
      <c r="AL4993" s="133"/>
      <c r="AM4993" s="133"/>
      <c r="AN4993" s="133"/>
      <c r="AO4993" s="133"/>
      <c r="AP4993" s="133"/>
      <c r="AQ4993" s="133"/>
      <c r="AR4993" s="133"/>
      <c r="AS4993" s="124"/>
      <c r="AT4993" s="134"/>
      <c r="AU4993" s="141"/>
    </row>
    <row r="4994" spans="31:47" ht="12">
      <c r="AE4994" s="131"/>
      <c r="AF4994" s="132"/>
      <c r="AG4994" s="133"/>
      <c r="AH4994" s="133"/>
      <c r="AI4994" s="133"/>
      <c r="AJ4994" s="133"/>
      <c r="AK4994" s="133"/>
      <c r="AL4994" s="133"/>
      <c r="AM4994" s="133"/>
      <c r="AN4994" s="133"/>
      <c r="AO4994" s="133"/>
      <c r="AP4994" s="133"/>
      <c r="AQ4994" s="133"/>
      <c r="AR4994" s="133"/>
      <c r="AS4994" s="124"/>
      <c r="AT4994" s="134"/>
      <c r="AU4994" s="141"/>
    </row>
    <row r="4995" spans="31:47" ht="12">
      <c r="AE4995" s="131"/>
      <c r="AF4995" s="132"/>
      <c r="AG4995" s="133"/>
      <c r="AH4995" s="133"/>
      <c r="AI4995" s="133"/>
      <c r="AJ4995" s="133"/>
      <c r="AK4995" s="133"/>
      <c r="AL4995" s="133"/>
      <c r="AM4995" s="133"/>
      <c r="AN4995" s="133"/>
      <c r="AO4995" s="133"/>
      <c r="AP4995" s="133"/>
      <c r="AQ4995" s="133"/>
      <c r="AR4995" s="133"/>
      <c r="AS4995" s="124"/>
      <c r="AT4995" s="134"/>
      <c r="AU4995" s="141"/>
    </row>
    <row r="4996" spans="31:47" ht="12">
      <c r="AE4996" s="131"/>
      <c r="AF4996" s="132"/>
      <c r="AG4996" s="133"/>
      <c r="AH4996" s="133"/>
      <c r="AI4996" s="133"/>
      <c r="AJ4996" s="133"/>
      <c r="AK4996" s="133"/>
      <c r="AL4996" s="133"/>
      <c r="AM4996" s="133"/>
      <c r="AN4996" s="133"/>
      <c r="AO4996" s="133"/>
      <c r="AP4996" s="133"/>
      <c r="AQ4996" s="133"/>
      <c r="AR4996" s="133"/>
      <c r="AS4996" s="124"/>
      <c r="AT4996" s="134"/>
      <c r="AU4996" s="141"/>
    </row>
    <row r="4997" spans="31:47" ht="12">
      <c r="AE4997" s="131"/>
      <c r="AF4997" s="132"/>
      <c r="AG4997" s="133"/>
      <c r="AH4997" s="133"/>
      <c r="AI4997" s="133"/>
      <c r="AJ4997" s="133"/>
      <c r="AK4997" s="133"/>
      <c r="AL4997" s="133"/>
      <c r="AM4997" s="133"/>
      <c r="AN4997" s="133"/>
      <c r="AO4997" s="133"/>
      <c r="AP4997" s="133"/>
      <c r="AQ4997" s="133"/>
      <c r="AR4997" s="133"/>
      <c r="AS4997" s="124"/>
      <c r="AT4997" s="134"/>
      <c r="AU4997" s="141"/>
    </row>
    <row r="4998" spans="31:47" ht="12">
      <c r="AE4998" s="131"/>
      <c r="AF4998" s="132"/>
      <c r="AG4998" s="133"/>
      <c r="AH4998" s="133"/>
      <c r="AI4998" s="133"/>
      <c r="AJ4998" s="133"/>
      <c r="AK4998" s="133"/>
      <c r="AL4998" s="133"/>
      <c r="AM4998" s="133"/>
      <c r="AN4998" s="133"/>
      <c r="AO4998" s="133"/>
      <c r="AP4998" s="133"/>
      <c r="AQ4998" s="133"/>
      <c r="AR4998" s="133"/>
      <c r="AS4998" s="124"/>
      <c r="AT4998" s="134"/>
      <c r="AU4998" s="141"/>
    </row>
    <row r="4999" spans="31:47" ht="12">
      <c r="AE4999" s="131"/>
      <c r="AF4999" s="132"/>
      <c r="AG4999" s="133"/>
      <c r="AH4999" s="133"/>
      <c r="AI4999" s="133"/>
      <c r="AJ4999" s="133"/>
      <c r="AK4999" s="133"/>
      <c r="AL4999" s="133"/>
      <c r="AM4999" s="133"/>
      <c r="AN4999" s="133"/>
      <c r="AO4999" s="133"/>
      <c r="AP4999" s="133"/>
      <c r="AQ4999" s="133"/>
      <c r="AR4999" s="133"/>
      <c r="AS4999" s="124"/>
      <c r="AT4999" s="134"/>
      <c r="AU4999" s="141"/>
    </row>
    <row r="5000" spans="31:47" ht="12">
      <c r="AE5000" s="131"/>
      <c r="AF5000" s="132"/>
      <c r="AG5000" s="133"/>
      <c r="AH5000" s="133"/>
      <c r="AI5000" s="133"/>
      <c r="AJ5000" s="133"/>
      <c r="AK5000" s="133"/>
      <c r="AL5000" s="133"/>
      <c r="AM5000" s="133"/>
      <c r="AN5000" s="133"/>
      <c r="AO5000" s="133"/>
      <c r="AP5000" s="133"/>
      <c r="AQ5000" s="133"/>
      <c r="AR5000" s="133"/>
      <c r="AS5000" s="124"/>
      <c r="AT5000" s="134"/>
      <c r="AU5000" s="141"/>
    </row>
    <row r="5001" spans="31:47" ht="12">
      <c r="AE5001" s="131"/>
      <c r="AF5001" s="132"/>
      <c r="AG5001" s="133"/>
      <c r="AH5001" s="133"/>
      <c r="AI5001" s="133"/>
      <c r="AJ5001" s="133"/>
      <c r="AK5001" s="133"/>
      <c r="AL5001" s="133"/>
      <c r="AM5001" s="133"/>
      <c r="AN5001" s="133"/>
      <c r="AO5001" s="133"/>
      <c r="AP5001" s="133"/>
      <c r="AQ5001" s="133"/>
      <c r="AR5001" s="133"/>
      <c r="AS5001" s="124"/>
      <c r="AT5001" s="134"/>
      <c r="AU5001" s="141"/>
    </row>
    <row r="5002" spans="31:47" ht="12">
      <c r="AE5002" s="131"/>
      <c r="AF5002" s="132"/>
      <c r="AG5002" s="133"/>
      <c r="AH5002" s="133"/>
      <c r="AI5002" s="133"/>
      <c r="AJ5002" s="133"/>
      <c r="AK5002" s="133"/>
      <c r="AL5002" s="133"/>
      <c r="AM5002" s="133"/>
      <c r="AN5002" s="133"/>
      <c r="AO5002" s="133"/>
      <c r="AP5002" s="133"/>
      <c r="AQ5002" s="133"/>
      <c r="AR5002" s="133"/>
      <c r="AS5002" s="124"/>
      <c r="AT5002" s="134"/>
      <c r="AU5002" s="141"/>
    </row>
    <row r="5003" spans="31:47" ht="12">
      <c r="AE5003" s="131"/>
      <c r="AF5003" s="132"/>
      <c r="AG5003" s="133"/>
      <c r="AH5003" s="133"/>
      <c r="AI5003" s="133"/>
      <c r="AJ5003" s="133"/>
      <c r="AK5003" s="133"/>
      <c r="AL5003" s="133"/>
      <c r="AM5003" s="133"/>
      <c r="AN5003" s="133"/>
      <c r="AO5003" s="133"/>
      <c r="AP5003" s="133"/>
      <c r="AQ5003" s="133"/>
      <c r="AR5003" s="133"/>
      <c r="AS5003" s="124"/>
      <c r="AT5003" s="134"/>
      <c r="AU5003" s="141"/>
    </row>
    <row r="5004" spans="31:47" ht="12">
      <c r="AE5004" s="131"/>
      <c r="AF5004" s="132"/>
      <c r="AG5004" s="133"/>
      <c r="AH5004" s="133"/>
      <c r="AI5004" s="133"/>
      <c r="AJ5004" s="133"/>
      <c r="AK5004" s="133"/>
      <c r="AL5004" s="133"/>
      <c r="AM5004" s="133"/>
      <c r="AN5004" s="133"/>
      <c r="AO5004" s="133"/>
      <c r="AP5004" s="133"/>
      <c r="AQ5004" s="133"/>
      <c r="AR5004" s="133"/>
      <c r="AS5004" s="124"/>
      <c r="AT5004" s="134"/>
      <c r="AU5004" s="141"/>
    </row>
    <row r="5005" spans="31:47" ht="12">
      <c r="AE5005" s="131"/>
      <c r="AF5005" s="132"/>
      <c r="AG5005" s="133"/>
      <c r="AH5005" s="133"/>
      <c r="AI5005" s="133"/>
      <c r="AJ5005" s="133"/>
      <c r="AK5005" s="133"/>
      <c r="AL5005" s="133"/>
      <c r="AM5005" s="133"/>
      <c r="AN5005" s="133"/>
      <c r="AO5005" s="133"/>
      <c r="AP5005" s="133"/>
      <c r="AQ5005" s="133"/>
      <c r="AR5005" s="133"/>
      <c r="AS5005" s="124"/>
      <c r="AT5005" s="134"/>
      <c r="AU5005" s="141"/>
    </row>
    <row r="5006" spans="31:47" ht="12">
      <c r="AE5006" s="131"/>
      <c r="AF5006" s="132"/>
      <c r="AG5006" s="133"/>
      <c r="AH5006" s="133"/>
      <c r="AI5006" s="133"/>
      <c r="AJ5006" s="133"/>
      <c r="AK5006" s="133"/>
      <c r="AL5006" s="133"/>
      <c r="AM5006" s="133"/>
      <c r="AN5006" s="133"/>
      <c r="AO5006" s="133"/>
      <c r="AP5006" s="133"/>
      <c r="AQ5006" s="133"/>
      <c r="AR5006" s="133"/>
      <c r="AS5006" s="124"/>
      <c r="AT5006" s="134"/>
      <c r="AU5006" s="141"/>
    </row>
    <row r="5007" spans="31:47" ht="12">
      <c r="AE5007" s="131"/>
      <c r="AF5007" s="132"/>
      <c r="AG5007" s="133"/>
      <c r="AH5007" s="133"/>
      <c r="AI5007" s="133"/>
      <c r="AJ5007" s="133"/>
      <c r="AK5007" s="133"/>
      <c r="AL5007" s="133"/>
      <c r="AM5007" s="133"/>
      <c r="AN5007" s="133"/>
      <c r="AO5007" s="133"/>
      <c r="AP5007" s="133"/>
      <c r="AQ5007" s="133"/>
      <c r="AR5007" s="133"/>
      <c r="AS5007" s="124"/>
      <c r="AT5007" s="134"/>
      <c r="AU5007" s="141"/>
    </row>
    <row r="5008" spans="31:47" ht="12">
      <c r="AE5008" s="131"/>
      <c r="AF5008" s="132"/>
      <c r="AG5008" s="133"/>
      <c r="AH5008" s="133"/>
      <c r="AI5008" s="133"/>
      <c r="AJ5008" s="133"/>
      <c r="AK5008" s="133"/>
      <c r="AL5008" s="133"/>
      <c r="AM5008" s="133"/>
      <c r="AN5008" s="133"/>
      <c r="AO5008" s="133"/>
      <c r="AP5008" s="133"/>
      <c r="AQ5008" s="133"/>
      <c r="AR5008" s="133"/>
      <c r="AS5008" s="124"/>
      <c r="AT5008" s="134"/>
      <c r="AU5008" s="141"/>
    </row>
    <row r="5009" spans="31:47" ht="12">
      <c r="AE5009" s="131"/>
      <c r="AF5009" s="132"/>
      <c r="AG5009" s="133"/>
      <c r="AH5009" s="133"/>
      <c r="AI5009" s="133"/>
      <c r="AJ5009" s="133"/>
      <c r="AK5009" s="133"/>
      <c r="AL5009" s="133"/>
      <c r="AM5009" s="133"/>
      <c r="AN5009" s="133"/>
      <c r="AO5009" s="133"/>
      <c r="AP5009" s="133"/>
      <c r="AQ5009" s="133"/>
      <c r="AR5009" s="133"/>
      <c r="AS5009" s="124"/>
      <c r="AT5009" s="134"/>
      <c r="AU5009" s="141"/>
    </row>
    <row r="5010" spans="31:47" ht="12">
      <c r="AE5010" s="131"/>
      <c r="AF5010" s="132"/>
      <c r="AG5010" s="133"/>
      <c r="AH5010" s="133"/>
      <c r="AI5010" s="133"/>
      <c r="AJ5010" s="133"/>
      <c r="AK5010" s="133"/>
      <c r="AL5010" s="133"/>
      <c r="AM5010" s="133"/>
      <c r="AN5010" s="133"/>
      <c r="AO5010" s="133"/>
      <c r="AP5010" s="133"/>
      <c r="AQ5010" s="133"/>
      <c r="AR5010" s="133"/>
      <c r="AS5010" s="124"/>
      <c r="AT5010" s="134"/>
      <c r="AU5010" s="141"/>
    </row>
    <row r="5011" spans="31:47" ht="12">
      <c r="AE5011" s="131"/>
      <c r="AF5011" s="132"/>
      <c r="AG5011" s="133"/>
      <c r="AH5011" s="133"/>
      <c r="AI5011" s="133"/>
      <c r="AJ5011" s="133"/>
      <c r="AK5011" s="133"/>
      <c r="AL5011" s="133"/>
      <c r="AM5011" s="133"/>
      <c r="AN5011" s="133"/>
      <c r="AO5011" s="133"/>
      <c r="AP5011" s="133"/>
      <c r="AQ5011" s="133"/>
      <c r="AR5011" s="133"/>
      <c r="AS5011" s="124"/>
      <c r="AT5011" s="134"/>
      <c r="AU5011" s="141"/>
    </row>
    <row r="5012" spans="31:47" ht="12">
      <c r="AE5012" s="131"/>
      <c r="AF5012" s="132"/>
      <c r="AG5012" s="133"/>
      <c r="AH5012" s="133"/>
      <c r="AI5012" s="133"/>
      <c r="AJ5012" s="133"/>
      <c r="AK5012" s="133"/>
      <c r="AL5012" s="133"/>
      <c r="AM5012" s="133"/>
      <c r="AN5012" s="133"/>
      <c r="AO5012" s="133"/>
      <c r="AP5012" s="133"/>
      <c r="AQ5012" s="133"/>
      <c r="AR5012" s="133"/>
      <c r="AS5012" s="124"/>
      <c r="AT5012" s="134"/>
      <c r="AU5012" s="141"/>
    </row>
    <row r="5013" spans="31:47" ht="12">
      <c r="AE5013" s="131"/>
      <c r="AF5013" s="132"/>
      <c r="AG5013" s="133"/>
      <c r="AH5013" s="133"/>
      <c r="AI5013" s="133"/>
      <c r="AJ5013" s="133"/>
      <c r="AK5013" s="133"/>
      <c r="AL5013" s="133"/>
      <c r="AM5013" s="133"/>
      <c r="AN5013" s="133"/>
      <c r="AO5013" s="133"/>
      <c r="AP5013" s="133"/>
      <c r="AQ5013" s="133"/>
      <c r="AR5013" s="133"/>
      <c r="AS5013" s="124"/>
      <c r="AT5013" s="134"/>
      <c r="AU5013" s="141"/>
    </row>
    <row r="5014" spans="31:47" ht="12">
      <c r="AE5014" s="131"/>
      <c r="AF5014" s="132"/>
      <c r="AG5014" s="133"/>
      <c r="AH5014" s="133"/>
      <c r="AI5014" s="133"/>
      <c r="AJ5014" s="133"/>
      <c r="AK5014" s="133"/>
      <c r="AL5014" s="133"/>
      <c r="AM5014" s="133"/>
      <c r="AN5014" s="133"/>
      <c r="AO5014" s="133"/>
      <c r="AP5014" s="133"/>
      <c r="AQ5014" s="133"/>
      <c r="AR5014" s="133"/>
      <c r="AS5014" s="124"/>
      <c r="AT5014" s="134"/>
      <c r="AU5014" s="141"/>
    </row>
    <row r="5015" spans="31:47" ht="12">
      <c r="AE5015" s="131"/>
      <c r="AF5015" s="132"/>
      <c r="AG5015" s="133"/>
      <c r="AH5015" s="133"/>
      <c r="AI5015" s="133"/>
      <c r="AJ5015" s="133"/>
      <c r="AK5015" s="133"/>
      <c r="AL5015" s="133"/>
      <c r="AM5015" s="133"/>
      <c r="AN5015" s="133"/>
      <c r="AO5015" s="133"/>
      <c r="AP5015" s="133"/>
      <c r="AQ5015" s="133"/>
      <c r="AR5015" s="133"/>
      <c r="AS5015" s="124"/>
      <c r="AT5015" s="134"/>
      <c r="AU5015" s="141"/>
    </row>
    <row r="5016" spans="31:47" ht="12">
      <c r="AE5016" s="131"/>
      <c r="AF5016" s="132"/>
      <c r="AG5016" s="133"/>
      <c r="AH5016" s="133"/>
      <c r="AI5016" s="133"/>
      <c r="AJ5016" s="133"/>
      <c r="AK5016" s="133"/>
      <c r="AL5016" s="133"/>
      <c r="AM5016" s="133"/>
      <c r="AN5016" s="133"/>
      <c r="AO5016" s="133"/>
      <c r="AP5016" s="133"/>
      <c r="AQ5016" s="133"/>
      <c r="AR5016" s="133"/>
      <c r="AS5016" s="124"/>
      <c r="AT5016" s="134"/>
      <c r="AU5016" s="141"/>
    </row>
    <row r="5017" spans="31:47" ht="12">
      <c r="AE5017" s="131"/>
      <c r="AF5017" s="132"/>
      <c r="AG5017" s="133"/>
      <c r="AH5017" s="133"/>
      <c r="AI5017" s="133"/>
      <c r="AJ5017" s="133"/>
      <c r="AK5017" s="133"/>
      <c r="AL5017" s="133"/>
      <c r="AM5017" s="133"/>
      <c r="AN5017" s="133"/>
      <c r="AO5017" s="133"/>
      <c r="AP5017" s="133"/>
      <c r="AQ5017" s="133"/>
      <c r="AR5017" s="133"/>
      <c r="AS5017" s="124"/>
      <c r="AT5017" s="134"/>
      <c r="AU5017" s="141"/>
    </row>
    <row r="5018" spans="31:47" ht="12">
      <c r="AE5018" s="131"/>
      <c r="AF5018" s="132"/>
      <c r="AG5018" s="133"/>
      <c r="AH5018" s="133"/>
      <c r="AI5018" s="133"/>
      <c r="AJ5018" s="133"/>
      <c r="AK5018" s="133"/>
      <c r="AL5018" s="133"/>
      <c r="AM5018" s="133"/>
      <c r="AN5018" s="133"/>
      <c r="AO5018" s="133"/>
      <c r="AP5018" s="133"/>
      <c r="AQ5018" s="133"/>
      <c r="AR5018" s="133"/>
      <c r="AS5018" s="124"/>
      <c r="AT5018" s="134"/>
      <c r="AU5018" s="141"/>
    </row>
    <row r="5019" spans="31:47" ht="12">
      <c r="AE5019" s="131"/>
      <c r="AF5019" s="132"/>
      <c r="AG5019" s="133"/>
      <c r="AH5019" s="133"/>
      <c r="AI5019" s="133"/>
      <c r="AJ5019" s="133"/>
      <c r="AK5019" s="133"/>
      <c r="AL5019" s="133"/>
      <c r="AM5019" s="133"/>
      <c r="AN5019" s="133"/>
      <c r="AO5019" s="133"/>
      <c r="AP5019" s="133"/>
      <c r="AQ5019" s="133"/>
      <c r="AR5019" s="133"/>
      <c r="AS5019" s="124"/>
      <c r="AT5019" s="134"/>
      <c r="AU5019" s="141"/>
    </row>
    <row r="5020" spans="31:47" ht="12">
      <c r="AE5020" s="131"/>
      <c r="AF5020" s="132"/>
      <c r="AG5020" s="133"/>
      <c r="AH5020" s="133"/>
      <c r="AI5020" s="133"/>
      <c r="AJ5020" s="133"/>
      <c r="AK5020" s="133"/>
      <c r="AL5020" s="133"/>
      <c r="AM5020" s="133"/>
      <c r="AN5020" s="133"/>
      <c r="AO5020" s="133"/>
      <c r="AP5020" s="133"/>
      <c r="AQ5020" s="133"/>
      <c r="AR5020" s="133"/>
      <c r="AS5020" s="124"/>
      <c r="AT5020" s="134"/>
      <c r="AU5020" s="141"/>
    </row>
    <row r="5021" spans="31:47" ht="12">
      <c r="AE5021" s="131"/>
      <c r="AF5021" s="132"/>
      <c r="AG5021" s="133"/>
      <c r="AH5021" s="133"/>
      <c r="AI5021" s="133"/>
      <c r="AJ5021" s="133"/>
      <c r="AK5021" s="133"/>
      <c r="AL5021" s="133"/>
      <c r="AM5021" s="133"/>
      <c r="AN5021" s="133"/>
      <c r="AO5021" s="133"/>
      <c r="AP5021" s="133"/>
      <c r="AQ5021" s="133"/>
      <c r="AR5021" s="133"/>
      <c r="AS5021" s="124"/>
      <c r="AT5021" s="134"/>
      <c r="AU5021" s="141"/>
    </row>
    <row r="5022" spans="31:47" ht="12">
      <c r="AE5022" s="131"/>
      <c r="AF5022" s="132"/>
      <c r="AG5022" s="133"/>
      <c r="AH5022" s="133"/>
      <c r="AI5022" s="133"/>
      <c r="AJ5022" s="133"/>
      <c r="AK5022" s="133"/>
      <c r="AL5022" s="133"/>
      <c r="AM5022" s="133"/>
      <c r="AN5022" s="133"/>
      <c r="AO5022" s="133"/>
      <c r="AP5022" s="133"/>
      <c r="AQ5022" s="133"/>
      <c r="AR5022" s="133"/>
      <c r="AS5022" s="124"/>
      <c r="AT5022" s="134"/>
      <c r="AU5022" s="141"/>
    </row>
    <row r="5023" spans="31:47" ht="12">
      <c r="AE5023" s="131"/>
      <c r="AF5023" s="132"/>
      <c r="AG5023" s="133"/>
      <c r="AH5023" s="133"/>
      <c r="AI5023" s="133"/>
      <c r="AJ5023" s="133"/>
      <c r="AK5023" s="133"/>
      <c r="AL5023" s="133"/>
      <c r="AM5023" s="133"/>
      <c r="AN5023" s="133"/>
      <c r="AO5023" s="133"/>
      <c r="AP5023" s="133"/>
      <c r="AQ5023" s="133"/>
      <c r="AR5023" s="133"/>
      <c r="AS5023" s="124"/>
      <c r="AT5023" s="134"/>
      <c r="AU5023" s="141"/>
    </row>
    <row r="5024" spans="31:47" ht="12">
      <c r="AE5024" s="131"/>
      <c r="AF5024" s="132"/>
      <c r="AG5024" s="133"/>
      <c r="AH5024" s="133"/>
      <c r="AI5024" s="133"/>
      <c r="AJ5024" s="133"/>
      <c r="AK5024" s="133"/>
      <c r="AL5024" s="133"/>
      <c r="AM5024" s="133"/>
      <c r="AN5024" s="133"/>
      <c r="AO5024" s="133"/>
      <c r="AP5024" s="133"/>
      <c r="AQ5024" s="133"/>
      <c r="AR5024" s="133"/>
      <c r="AS5024" s="124"/>
      <c r="AT5024" s="134"/>
      <c r="AU5024" s="141"/>
    </row>
    <row r="5025" spans="31:47" ht="12">
      <c r="AE5025" s="131"/>
      <c r="AF5025" s="132"/>
      <c r="AG5025" s="133"/>
      <c r="AH5025" s="133"/>
      <c r="AI5025" s="133"/>
      <c r="AJ5025" s="133"/>
      <c r="AK5025" s="133"/>
      <c r="AL5025" s="133"/>
      <c r="AM5025" s="133"/>
      <c r="AN5025" s="133"/>
      <c r="AO5025" s="133"/>
      <c r="AP5025" s="133"/>
      <c r="AQ5025" s="133"/>
      <c r="AR5025" s="133"/>
      <c r="AS5025" s="124"/>
      <c r="AT5025" s="134"/>
      <c r="AU5025" s="141"/>
    </row>
    <row r="5026" spans="31:47" ht="12">
      <c r="AE5026" s="131"/>
      <c r="AF5026" s="132"/>
      <c r="AG5026" s="133"/>
      <c r="AH5026" s="133"/>
      <c r="AI5026" s="133"/>
      <c r="AJ5026" s="133"/>
      <c r="AK5026" s="133"/>
      <c r="AL5026" s="133"/>
      <c r="AM5026" s="133"/>
      <c r="AN5026" s="133"/>
      <c r="AO5026" s="133"/>
      <c r="AP5026" s="133"/>
      <c r="AQ5026" s="133"/>
      <c r="AR5026" s="133"/>
      <c r="AS5026" s="124"/>
      <c r="AT5026" s="134"/>
      <c r="AU5026" s="141"/>
    </row>
    <row r="5027" spans="31:47" ht="12">
      <c r="AE5027" s="131"/>
      <c r="AF5027" s="132"/>
      <c r="AG5027" s="133"/>
      <c r="AH5027" s="133"/>
      <c r="AI5027" s="133"/>
      <c r="AJ5027" s="133"/>
      <c r="AK5027" s="133"/>
      <c r="AL5027" s="133"/>
      <c r="AM5027" s="133"/>
      <c r="AN5027" s="133"/>
      <c r="AO5027" s="133"/>
      <c r="AP5027" s="133"/>
      <c r="AQ5027" s="133"/>
      <c r="AR5027" s="133"/>
      <c r="AS5027" s="124"/>
      <c r="AT5027" s="134"/>
      <c r="AU5027" s="141"/>
    </row>
    <row r="5028" spans="31:47" ht="12">
      <c r="AE5028" s="131"/>
      <c r="AF5028" s="132"/>
      <c r="AG5028" s="133"/>
      <c r="AH5028" s="133"/>
      <c r="AI5028" s="133"/>
      <c r="AJ5028" s="133"/>
      <c r="AK5028" s="133"/>
      <c r="AL5028" s="133"/>
      <c r="AM5028" s="133"/>
      <c r="AN5028" s="133"/>
      <c r="AO5028" s="133"/>
      <c r="AP5028" s="133"/>
      <c r="AQ5028" s="133"/>
      <c r="AR5028" s="133"/>
      <c r="AS5028" s="124"/>
      <c r="AT5028" s="134"/>
      <c r="AU5028" s="141"/>
    </row>
    <row r="5029" spans="31:47" ht="12">
      <c r="AE5029" s="131"/>
      <c r="AF5029" s="132"/>
      <c r="AG5029" s="133"/>
      <c r="AH5029" s="133"/>
      <c r="AI5029" s="133"/>
      <c r="AJ5029" s="133"/>
      <c r="AK5029" s="133"/>
      <c r="AL5029" s="133"/>
      <c r="AM5029" s="133"/>
      <c r="AN5029" s="133"/>
      <c r="AO5029" s="133"/>
      <c r="AP5029" s="133"/>
      <c r="AQ5029" s="133"/>
      <c r="AR5029" s="133"/>
      <c r="AS5029" s="124"/>
      <c r="AT5029" s="134"/>
      <c r="AU5029" s="141"/>
    </row>
    <row r="5030" spans="31:47" ht="12">
      <c r="AE5030" s="131"/>
      <c r="AF5030" s="132"/>
      <c r="AG5030" s="133"/>
      <c r="AH5030" s="133"/>
      <c r="AI5030" s="133"/>
      <c r="AJ5030" s="133"/>
      <c r="AK5030" s="133"/>
      <c r="AL5030" s="133"/>
      <c r="AM5030" s="133"/>
      <c r="AN5030" s="133"/>
      <c r="AO5030" s="133"/>
      <c r="AP5030" s="133"/>
      <c r="AQ5030" s="133"/>
      <c r="AR5030" s="133"/>
      <c r="AS5030" s="124"/>
      <c r="AT5030" s="134"/>
      <c r="AU5030" s="141"/>
    </row>
    <row r="5031" spans="31:47" ht="12">
      <c r="AE5031" s="131"/>
      <c r="AF5031" s="132"/>
      <c r="AG5031" s="133"/>
      <c r="AH5031" s="133"/>
      <c r="AI5031" s="133"/>
      <c r="AJ5031" s="133"/>
      <c r="AK5031" s="133"/>
      <c r="AL5031" s="133"/>
      <c r="AM5031" s="133"/>
      <c r="AN5031" s="133"/>
      <c r="AO5031" s="133"/>
      <c r="AP5031" s="133"/>
      <c r="AQ5031" s="133"/>
      <c r="AR5031" s="133"/>
      <c r="AS5031" s="124"/>
      <c r="AT5031" s="134"/>
      <c r="AU5031" s="141"/>
    </row>
    <row r="5032" spans="31:47" ht="12">
      <c r="AE5032" s="131"/>
      <c r="AF5032" s="132"/>
      <c r="AG5032" s="133"/>
      <c r="AH5032" s="133"/>
      <c r="AI5032" s="133"/>
      <c r="AJ5032" s="133"/>
      <c r="AK5032" s="133"/>
      <c r="AL5032" s="133"/>
      <c r="AM5032" s="133"/>
      <c r="AN5032" s="133"/>
      <c r="AO5032" s="133"/>
      <c r="AP5032" s="133"/>
      <c r="AQ5032" s="133"/>
      <c r="AR5032" s="133"/>
      <c r="AS5032" s="124"/>
      <c r="AT5032" s="134"/>
      <c r="AU5032" s="141"/>
    </row>
    <row r="5033" spans="31:47" ht="12">
      <c r="AE5033" s="131"/>
      <c r="AF5033" s="132"/>
      <c r="AG5033" s="133"/>
      <c r="AH5033" s="133"/>
      <c r="AI5033" s="133"/>
      <c r="AJ5033" s="133"/>
      <c r="AK5033" s="133"/>
      <c r="AL5033" s="133"/>
      <c r="AM5033" s="133"/>
      <c r="AN5033" s="133"/>
      <c r="AO5033" s="133"/>
      <c r="AP5033" s="133"/>
      <c r="AQ5033" s="133"/>
      <c r="AR5033" s="133"/>
      <c r="AS5033" s="124"/>
      <c r="AT5033" s="134"/>
      <c r="AU5033" s="141"/>
    </row>
    <row r="5034" spans="31:47" ht="12">
      <c r="AE5034" s="131"/>
      <c r="AF5034" s="132"/>
      <c r="AG5034" s="133"/>
      <c r="AH5034" s="133"/>
      <c r="AI5034" s="133"/>
      <c r="AJ5034" s="133"/>
      <c r="AK5034" s="133"/>
      <c r="AL5034" s="133"/>
      <c r="AM5034" s="133"/>
      <c r="AN5034" s="133"/>
      <c r="AO5034" s="133"/>
      <c r="AP5034" s="133"/>
      <c r="AQ5034" s="133"/>
      <c r="AR5034" s="133"/>
      <c r="AS5034" s="124"/>
      <c r="AT5034" s="134"/>
      <c r="AU5034" s="141"/>
    </row>
    <row r="5035" spans="31:47" ht="12">
      <c r="AE5035" s="131"/>
      <c r="AF5035" s="132"/>
      <c r="AG5035" s="133"/>
      <c r="AH5035" s="133"/>
      <c r="AI5035" s="133"/>
      <c r="AJ5035" s="133"/>
      <c r="AK5035" s="133"/>
      <c r="AL5035" s="133"/>
      <c r="AM5035" s="133"/>
      <c r="AN5035" s="133"/>
      <c r="AO5035" s="133"/>
      <c r="AP5035" s="133"/>
      <c r="AQ5035" s="133"/>
      <c r="AR5035" s="133"/>
      <c r="AS5035" s="124"/>
      <c r="AT5035" s="134"/>
      <c r="AU5035" s="141"/>
    </row>
    <row r="5036" spans="31:47" ht="12">
      <c r="AE5036" s="131"/>
      <c r="AF5036" s="132"/>
      <c r="AG5036" s="133"/>
      <c r="AH5036" s="133"/>
      <c r="AI5036" s="133"/>
      <c r="AJ5036" s="133"/>
      <c r="AK5036" s="133"/>
      <c r="AL5036" s="133"/>
      <c r="AM5036" s="133"/>
      <c r="AN5036" s="133"/>
      <c r="AO5036" s="133"/>
      <c r="AP5036" s="133"/>
      <c r="AQ5036" s="133"/>
      <c r="AR5036" s="133"/>
      <c r="AS5036" s="124"/>
      <c r="AT5036" s="134"/>
      <c r="AU5036" s="141"/>
    </row>
    <row r="5037" spans="31:47" ht="12">
      <c r="AE5037" s="131"/>
      <c r="AF5037" s="132"/>
      <c r="AG5037" s="133"/>
      <c r="AH5037" s="133"/>
      <c r="AI5037" s="133"/>
      <c r="AJ5037" s="133"/>
      <c r="AK5037" s="133"/>
      <c r="AL5037" s="133"/>
      <c r="AM5037" s="133"/>
      <c r="AN5037" s="133"/>
      <c r="AO5037" s="133"/>
      <c r="AP5037" s="133"/>
      <c r="AQ5037" s="133"/>
      <c r="AR5037" s="133"/>
      <c r="AS5037" s="124"/>
      <c r="AT5037" s="134"/>
      <c r="AU5037" s="141"/>
    </row>
    <row r="5038" spans="31:47" ht="12">
      <c r="AE5038" s="131"/>
      <c r="AF5038" s="132"/>
      <c r="AG5038" s="133"/>
      <c r="AH5038" s="133"/>
      <c r="AI5038" s="133"/>
      <c r="AJ5038" s="133"/>
      <c r="AK5038" s="133"/>
      <c r="AL5038" s="133"/>
      <c r="AM5038" s="133"/>
      <c r="AN5038" s="133"/>
      <c r="AO5038" s="133"/>
      <c r="AP5038" s="133"/>
      <c r="AQ5038" s="133"/>
      <c r="AR5038" s="133"/>
      <c r="AS5038" s="124"/>
      <c r="AT5038" s="134"/>
      <c r="AU5038" s="141"/>
    </row>
    <row r="5039" spans="31:47" ht="12">
      <c r="AE5039" s="131"/>
      <c r="AF5039" s="132"/>
      <c r="AG5039" s="133"/>
      <c r="AH5039" s="133"/>
      <c r="AI5039" s="133"/>
      <c r="AJ5039" s="133"/>
      <c r="AK5039" s="133"/>
      <c r="AL5039" s="133"/>
      <c r="AM5039" s="133"/>
      <c r="AN5039" s="133"/>
      <c r="AO5039" s="133"/>
      <c r="AP5039" s="133"/>
      <c r="AQ5039" s="133"/>
      <c r="AR5039" s="133"/>
      <c r="AS5039" s="124"/>
      <c r="AT5039" s="134"/>
      <c r="AU5039" s="141"/>
    </row>
    <row r="5040" spans="31:47" ht="12">
      <c r="AE5040" s="131"/>
      <c r="AF5040" s="132"/>
      <c r="AG5040" s="133"/>
      <c r="AH5040" s="133"/>
      <c r="AI5040" s="133"/>
      <c r="AJ5040" s="133"/>
      <c r="AK5040" s="133"/>
      <c r="AL5040" s="133"/>
      <c r="AM5040" s="133"/>
      <c r="AN5040" s="133"/>
      <c r="AO5040" s="133"/>
      <c r="AP5040" s="133"/>
      <c r="AQ5040" s="133"/>
      <c r="AR5040" s="133"/>
      <c r="AS5040" s="124"/>
      <c r="AT5040" s="134"/>
      <c r="AU5040" s="141"/>
    </row>
    <row r="5041" spans="31:47" ht="12">
      <c r="AE5041" s="131"/>
      <c r="AF5041" s="132"/>
      <c r="AG5041" s="133"/>
      <c r="AH5041" s="133"/>
      <c r="AI5041" s="133"/>
      <c r="AJ5041" s="133"/>
      <c r="AK5041" s="133"/>
      <c r="AL5041" s="133"/>
      <c r="AM5041" s="133"/>
      <c r="AN5041" s="133"/>
      <c r="AO5041" s="133"/>
      <c r="AP5041" s="133"/>
      <c r="AQ5041" s="133"/>
      <c r="AR5041" s="133"/>
      <c r="AS5041" s="124"/>
      <c r="AT5041" s="134"/>
      <c r="AU5041" s="141"/>
    </row>
    <row r="5042" spans="31:47" ht="12">
      <c r="AE5042" s="131"/>
      <c r="AF5042" s="132"/>
      <c r="AG5042" s="133"/>
      <c r="AH5042" s="133"/>
      <c r="AI5042" s="133"/>
      <c r="AJ5042" s="133"/>
      <c r="AK5042" s="133"/>
      <c r="AL5042" s="133"/>
      <c r="AM5042" s="133"/>
      <c r="AN5042" s="133"/>
      <c r="AO5042" s="133"/>
      <c r="AP5042" s="133"/>
      <c r="AQ5042" s="133"/>
      <c r="AR5042" s="133"/>
      <c r="AS5042" s="124"/>
      <c r="AT5042" s="134"/>
      <c r="AU5042" s="141"/>
    </row>
    <row r="5043" spans="31:47" ht="12">
      <c r="AE5043" s="131"/>
      <c r="AF5043" s="132"/>
      <c r="AG5043" s="133"/>
      <c r="AH5043" s="133"/>
      <c r="AI5043" s="133"/>
      <c r="AJ5043" s="133"/>
      <c r="AK5043" s="133"/>
      <c r="AL5043" s="133"/>
      <c r="AM5043" s="133"/>
      <c r="AN5043" s="133"/>
      <c r="AO5043" s="133"/>
      <c r="AP5043" s="133"/>
      <c r="AQ5043" s="133"/>
      <c r="AR5043" s="133"/>
      <c r="AS5043" s="124"/>
      <c r="AT5043" s="134"/>
      <c r="AU5043" s="141"/>
    </row>
    <row r="5044" spans="31:47" ht="12">
      <c r="AE5044" s="131"/>
      <c r="AF5044" s="132"/>
      <c r="AG5044" s="133"/>
      <c r="AH5044" s="133"/>
      <c r="AI5044" s="133"/>
      <c r="AJ5044" s="133"/>
      <c r="AK5044" s="133"/>
      <c r="AL5044" s="133"/>
      <c r="AM5044" s="133"/>
      <c r="AN5044" s="133"/>
      <c r="AO5044" s="133"/>
      <c r="AP5044" s="133"/>
      <c r="AQ5044" s="133"/>
      <c r="AR5044" s="133"/>
      <c r="AS5044" s="124"/>
      <c r="AT5044" s="134"/>
      <c r="AU5044" s="141"/>
    </row>
    <row r="5045" spans="31:47" ht="12">
      <c r="AE5045" s="131"/>
      <c r="AF5045" s="132"/>
      <c r="AG5045" s="133"/>
      <c r="AH5045" s="133"/>
      <c r="AI5045" s="133"/>
      <c r="AJ5045" s="133"/>
      <c r="AK5045" s="133"/>
      <c r="AL5045" s="133"/>
      <c r="AM5045" s="133"/>
      <c r="AN5045" s="133"/>
      <c r="AO5045" s="133"/>
      <c r="AP5045" s="133"/>
      <c r="AQ5045" s="133"/>
      <c r="AR5045" s="133"/>
      <c r="AS5045" s="124"/>
      <c r="AT5045" s="134"/>
      <c r="AU5045" s="141"/>
    </row>
    <row r="5046" spans="31:47" ht="12">
      <c r="AE5046" s="131"/>
      <c r="AF5046" s="132"/>
      <c r="AG5046" s="133"/>
      <c r="AH5046" s="133"/>
      <c r="AI5046" s="133"/>
      <c r="AJ5046" s="133"/>
      <c r="AK5046" s="133"/>
      <c r="AL5046" s="133"/>
      <c r="AM5046" s="133"/>
      <c r="AN5046" s="133"/>
      <c r="AO5046" s="133"/>
      <c r="AP5046" s="133"/>
      <c r="AQ5046" s="133"/>
      <c r="AR5046" s="133"/>
      <c r="AS5046" s="124"/>
      <c r="AT5046" s="134"/>
      <c r="AU5046" s="141"/>
    </row>
    <row r="5047" spans="31:47" ht="12">
      <c r="AE5047" s="131"/>
      <c r="AF5047" s="132"/>
      <c r="AG5047" s="133"/>
      <c r="AH5047" s="133"/>
      <c r="AI5047" s="133"/>
      <c r="AJ5047" s="133"/>
      <c r="AK5047" s="133"/>
      <c r="AL5047" s="133"/>
      <c r="AM5047" s="133"/>
      <c r="AN5047" s="133"/>
      <c r="AO5047" s="133"/>
      <c r="AP5047" s="133"/>
      <c r="AQ5047" s="133"/>
      <c r="AR5047" s="133"/>
      <c r="AS5047" s="124"/>
      <c r="AT5047" s="134"/>
      <c r="AU5047" s="141"/>
    </row>
    <row r="5048" spans="31:47" ht="12">
      <c r="AE5048" s="131"/>
      <c r="AF5048" s="132"/>
      <c r="AG5048" s="133"/>
      <c r="AH5048" s="133"/>
      <c r="AI5048" s="133"/>
      <c r="AJ5048" s="133"/>
      <c r="AK5048" s="133"/>
      <c r="AL5048" s="133"/>
      <c r="AM5048" s="133"/>
      <c r="AN5048" s="133"/>
      <c r="AO5048" s="133"/>
      <c r="AP5048" s="133"/>
      <c r="AQ5048" s="133"/>
      <c r="AR5048" s="133"/>
      <c r="AS5048" s="124"/>
      <c r="AT5048" s="134"/>
      <c r="AU5048" s="141"/>
    </row>
    <row r="5049" spans="31:47" ht="12">
      <c r="AE5049" s="131"/>
      <c r="AF5049" s="132"/>
      <c r="AG5049" s="133"/>
      <c r="AH5049" s="133"/>
      <c r="AI5049" s="133"/>
      <c r="AJ5049" s="133"/>
      <c r="AK5049" s="133"/>
      <c r="AL5049" s="133"/>
      <c r="AM5049" s="133"/>
      <c r="AN5049" s="133"/>
      <c r="AO5049" s="133"/>
      <c r="AP5049" s="133"/>
      <c r="AQ5049" s="133"/>
      <c r="AR5049" s="133"/>
      <c r="AS5049" s="124"/>
      <c r="AT5049" s="134"/>
      <c r="AU5049" s="141"/>
    </row>
    <row r="5050" spans="31:47" ht="12">
      <c r="AE5050" s="131"/>
      <c r="AF5050" s="132"/>
      <c r="AG5050" s="133"/>
      <c r="AH5050" s="133"/>
      <c r="AI5050" s="133"/>
      <c r="AJ5050" s="133"/>
      <c r="AK5050" s="133"/>
      <c r="AL5050" s="133"/>
      <c r="AM5050" s="133"/>
      <c r="AN5050" s="133"/>
      <c r="AO5050" s="133"/>
      <c r="AP5050" s="133"/>
      <c r="AQ5050" s="133"/>
      <c r="AR5050" s="133"/>
      <c r="AS5050" s="124"/>
      <c r="AT5050" s="134"/>
      <c r="AU5050" s="141"/>
    </row>
    <row r="5051" spans="31:47" ht="12">
      <c r="AE5051" s="131"/>
      <c r="AF5051" s="132"/>
      <c r="AG5051" s="133"/>
      <c r="AH5051" s="133"/>
      <c r="AI5051" s="133"/>
      <c r="AJ5051" s="133"/>
      <c r="AK5051" s="133"/>
      <c r="AL5051" s="133"/>
      <c r="AM5051" s="133"/>
      <c r="AN5051" s="133"/>
      <c r="AO5051" s="133"/>
      <c r="AP5051" s="133"/>
      <c r="AQ5051" s="133"/>
      <c r="AR5051" s="133"/>
      <c r="AS5051" s="124"/>
      <c r="AT5051" s="134"/>
      <c r="AU5051" s="141"/>
    </row>
    <row r="5052" spans="31:47" ht="12">
      <c r="AE5052" s="131"/>
      <c r="AF5052" s="132"/>
      <c r="AG5052" s="133"/>
      <c r="AH5052" s="133"/>
      <c r="AI5052" s="133"/>
      <c r="AJ5052" s="133"/>
      <c r="AK5052" s="133"/>
      <c r="AL5052" s="133"/>
      <c r="AM5052" s="133"/>
      <c r="AN5052" s="133"/>
      <c r="AO5052" s="133"/>
      <c r="AP5052" s="133"/>
      <c r="AQ5052" s="133"/>
      <c r="AR5052" s="133"/>
      <c r="AS5052" s="124"/>
      <c r="AT5052" s="134"/>
      <c r="AU5052" s="141"/>
    </row>
    <row r="5053" spans="31:47" ht="12">
      <c r="AE5053" s="131"/>
      <c r="AF5053" s="132"/>
      <c r="AG5053" s="133"/>
      <c r="AH5053" s="133"/>
      <c r="AI5053" s="133"/>
      <c r="AJ5053" s="133"/>
      <c r="AK5053" s="133"/>
      <c r="AL5053" s="133"/>
      <c r="AM5053" s="133"/>
      <c r="AN5053" s="133"/>
      <c r="AO5053" s="133"/>
      <c r="AP5053" s="133"/>
      <c r="AQ5053" s="133"/>
      <c r="AR5053" s="133"/>
      <c r="AS5053" s="124"/>
      <c r="AT5053" s="134"/>
      <c r="AU5053" s="141"/>
    </row>
    <row r="5054" spans="31:47" ht="12">
      <c r="AE5054" s="131"/>
      <c r="AF5054" s="132"/>
      <c r="AG5054" s="133"/>
      <c r="AH5054" s="133"/>
      <c r="AI5054" s="133"/>
      <c r="AJ5054" s="133"/>
      <c r="AK5054" s="133"/>
      <c r="AL5054" s="133"/>
      <c r="AM5054" s="133"/>
      <c r="AN5054" s="133"/>
      <c r="AO5054" s="133"/>
      <c r="AP5054" s="133"/>
      <c r="AQ5054" s="133"/>
      <c r="AR5054" s="133"/>
      <c r="AS5054" s="124"/>
      <c r="AT5054" s="134"/>
      <c r="AU5054" s="141"/>
    </row>
    <row r="5055" spans="31:47" ht="12">
      <c r="AE5055" s="131"/>
      <c r="AF5055" s="132"/>
      <c r="AG5055" s="133"/>
      <c r="AH5055" s="133"/>
      <c r="AI5055" s="133"/>
      <c r="AJ5055" s="133"/>
      <c r="AK5055" s="133"/>
      <c r="AL5055" s="133"/>
      <c r="AM5055" s="133"/>
      <c r="AN5055" s="133"/>
      <c r="AO5055" s="133"/>
      <c r="AP5055" s="133"/>
      <c r="AQ5055" s="133"/>
      <c r="AR5055" s="133"/>
      <c r="AS5055" s="124"/>
      <c r="AT5055" s="134"/>
      <c r="AU5055" s="141"/>
    </row>
    <row r="5056" spans="31:47" ht="12">
      <c r="AE5056" s="131"/>
      <c r="AF5056" s="132"/>
      <c r="AG5056" s="133"/>
      <c r="AH5056" s="133"/>
      <c r="AI5056" s="133"/>
      <c r="AJ5056" s="133"/>
      <c r="AK5056" s="133"/>
      <c r="AL5056" s="133"/>
      <c r="AM5056" s="133"/>
      <c r="AN5056" s="133"/>
      <c r="AO5056" s="133"/>
      <c r="AP5056" s="133"/>
      <c r="AQ5056" s="133"/>
      <c r="AR5056" s="133"/>
      <c r="AS5056" s="124"/>
      <c r="AT5056" s="134"/>
      <c r="AU5056" s="141"/>
    </row>
    <row r="5057" spans="31:47" ht="12">
      <c r="AE5057" s="131"/>
      <c r="AF5057" s="132"/>
      <c r="AG5057" s="133"/>
      <c r="AH5057" s="133"/>
      <c r="AI5057" s="133"/>
      <c r="AJ5057" s="133"/>
      <c r="AK5057" s="133"/>
      <c r="AL5057" s="133"/>
      <c r="AM5057" s="133"/>
      <c r="AN5057" s="133"/>
      <c r="AO5057" s="133"/>
      <c r="AP5057" s="133"/>
      <c r="AQ5057" s="133"/>
      <c r="AR5057" s="133"/>
      <c r="AS5057" s="124"/>
      <c r="AT5057" s="134"/>
      <c r="AU5057" s="141"/>
    </row>
    <row r="5058" spans="31:47" ht="12">
      <c r="AE5058" s="131"/>
      <c r="AF5058" s="132"/>
      <c r="AG5058" s="133"/>
      <c r="AH5058" s="133"/>
      <c r="AI5058" s="133"/>
      <c r="AJ5058" s="133"/>
      <c r="AK5058" s="133"/>
      <c r="AL5058" s="133"/>
      <c r="AM5058" s="133"/>
      <c r="AN5058" s="133"/>
      <c r="AO5058" s="133"/>
      <c r="AP5058" s="133"/>
      <c r="AQ5058" s="133"/>
      <c r="AR5058" s="133"/>
      <c r="AS5058" s="124"/>
      <c r="AT5058" s="134"/>
      <c r="AU5058" s="141"/>
    </row>
    <row r="5059" spans="31:47" ht="12">
      <c r="AE5059" s="131"/>
      <c r="AF5059" s="132"/>
      <c r="AG5059" s="133"/>
      <c r="AH5059" s="133"/>
      <c r="AI5059" s="133"/>
      <c r="AJ5059" s="133"/>
      <c r="AK5059" s="133"/>
      <c r="AL5059" s="133"/>
      <c r="AM5059" s="133"/>
      <c r="AN5059" s="133"/>
      <c r="AO5059" s="133"/>
      <c r="AP5059" s="133"/>
      <c r="AQ5059" s="133"/>
      <c r="AR5059" s="133"/>
      <c r="AS5059" s="124"/>
      <c r="AT5059" s="134"/>
      <c r="AU5059" s="141"/>
    </row>
    <row r="5060" spans="31:47" ht="12">
      <c r="AE5060" s="131"/>
      <c r="AF5060" s="132"/>
      <c r="AG5060" s="133"/>
      <c r="AH5060" s="133"/>
      <c r="AI5060" s="133"/>
      <c r="AJ5060" s="133"/>
      <c r="AK5060" s="133"/>
      <c r="AL5060" s="133"/>
      <c r="AM5060" s="133"/>
      <c r="AN5060" s="133"/>
      <c r="AO5060" s="133"/>
      <c r="AP5060" s="133"/>
      <c r="AQ5060" s="133"/>
      <c r="AR5060" s="133"/>
      <c r="AS5060" s="124"/>
      <c r="AT5060" s="134"/>
      <c r="AU5060" s="141"/>
    </row>
    <row r="5061" spans="31:47" ht="12">
      <c r="AE5061" s="131"/>
      <c r="AF5061" s="132"/>
      <c r="AG5061" s="133"/>
      <c r="AH5061" s="133"/>
      <c r="AI5061" s="133"/>
      <c r="AJ5061" s="133"/>
      <c r="AK5061" s="133"/>
      <c r="AL5061" s="133"/>
      <c r="AM5061" s="133"/>
      <c r="AN5061" s="133"/>
      <c r="AO5061" s="133"/>
      <c r="AP5061" s="133"/>
      <c r="AQ5061" s="133"/>
      <c r="AR5061" s="133"/>
      <c r="AS5061" s="124"/>
      <c r="AT5061" s="134"/>
      <c r="AU5061" s="141"/>
    </row>
    <row r="5062" spans="31:47" ht="12">
      <c r="AE5062" s="131"/>
      <c r="AF5062" s="132"/>
      <c r="AG5062" s="133"/>
      <c r="AH5062" s="133"/>
      <c r="AI5062" s="133"/>
      <c r="AJ5062" s="133"/>
      <c r="AK5062" s="133"/>
      <c r="AL5062" s="133"/>
      <c r="AM5062" s="133"/>
      <c r="AN5062" s="133"/>
      <c r="AO5062" s="133"/>
      <c r="AP5062" s="133"/>
      <c r="AQ5062" s="133"/>
      <c r="AR5062" s="133"/>
      <c r="AS5062" s="124"/>
      <c r="AT5062" s="134"/>
      <c r="AU5062" s="141"/>
    </row>
    <row r="5063" spans="31:47" ht="12">
      <c r="AE5063" s="131"/>
      <c r="AF5063" s="132"/>
      <c r="AG5063" s="133"/>
      <c r="AH5063" s="133"/>
      <c r="AI5063" s="133"/>
      <c r="AJ5063" s="133"/>
      <c r="AK5063" s="133"/>
      <c r="AL5063" s="133"/>
      <c r="AM5063" s="133"/>
      <c r="AN5063" s="133"/>
      <c r="AO5063" s="133"/>
      <c r="AP5063" s="133"/>
      <c r="AQ5063" s="133"/>
      <c r="AR5063" s="133"/>
      <c r="AS5063" s="124"/>
      <c r="AT5063" s="134"/>
      <c r="AU5063" s="141"/>
    </row>
    <row r="5064" spans="31:47" ht="12">
      <c r="AE5064" s="131"/>
      <c r="AF5064" s="132"/>
      <c r="AG5064" s="133"/>
      <c r="AH5064" s="133"/>
      <c r="AI5064" s="133"/>
      <c r="AJ5064" s="133"/>
      <c r="AK5064" s="133"/>
      <c r="AL5064" s="133"/>
      <c r="AM5064" s="133"/>
      <c r="AN5064" s="133"/>
      <c r="AO5064" s="133"/>
      <c r="AP5064" s="133"/>
      <c r="AQ5064" s="133"/>
      <c r="AR5064" s="133"/>
      <c r="AS5064" s="124"/>
      <c r="AT5064" s="134"/>
      <c r="AU5064" s="141"/>
    </row>
    <row r="5065" spans="31:47" ht="12">
      <c r="AE5065" s="131"/>
      <c r="AF5065" s="132"/>
      <c r="AG5065" s="133"/>
      <c r="AH5065" s="133"/>
      <c r="AI5065" s="133"/>
      <c r="AJ5065" s="133"/>
      <c r="AK5065" s="133"/>
      <c r="AL5065" s="133"/>
      <c r="AM5065" s="133"/>
      <c r="AN5065" s="133"/>
      <c r="AO5065" s="133"/>
      <c r="AP5065" s="133"/>
      <c r="AQ5065" s="133"/>
      <c r="AR5065" s="133"/>
      <c r="AS5065" s="124"/>
      <c r="AT5065" s="134"/>
      <c r="AU5065" s="141"/>
    </row>
    <row r="5066" spans="31:47" ht="12">
      <c r="AE5066" s="131"/>
      <c r="AF5066" s="132"/>
      <c r="AG5066" s="133"/>
      <c r="AH5066" s="133"/>
      <c r="AI5066" s="133"/>
      <c r="AJ5066" s="133"/>
      <c r="AK5066" s="133"/>
      <c r="AL5066" s="133"/>
      <c r="AM5066" s="133"/>
      <c r="AN5066" s="133"/>
      <c r="AO5066" s="133"/>
      <c r="AP5066" s="133"/>
      <c r="AQ5066" s="133"/>
      <c r="AR5066" s="133"/>
      <c r="AS5066" s="124"/>
      <c r="AT5066" s="134"/>
      <c r="AU5066" s="141"/>
    </row>
    <row r="5067" spans="31:47" ht="12">
      <c r="AE5067" s="131"/>
      <c r="AF5067" s="132"/>
      <c r="AG5067" s="133"/>
      <c r="AH5067" s="133"/>
      <c r="AI5067" s="133"/>
      <c r="AJ5067" s="133"/>
      <c r="AK5067" s="133"/>
      <c r="AL5067" s="133"/>
      <c r="AM5067" s="133"/>
      <c r="AN5067" s="133"/>
      <c r="AO5067" s="133"/>
      <c r="AP5067" s="133"/>
      <c r="AQ5067" s="133"/>
      <c r="AR5067" s="133"/>
      <c r="AS5067" s="124"/>
      <c r="AT5067" s="134"/>
      <c r="AU5067" s="141"/>
    </row>
    <row r="5068" spans="31:47" ht="12">
      <c r="AE5068" s="131"/>
      <c r="AF5068" s="132"/>
      <c r="AG5068" s="133"/>
      <c r="AH5068" s="133"/>
      <c r="AI5068" s="133"/>
      <c r="AJ5068" s="133"/>
      <c r="AK5068" s="133"/>
      <c r="AL5068" s="133"/>
      <c r="AM5068" s="133"/>
      <c r="AN5068" s="133"/>
      <c r="AO5068" s="133"/>
      <c r="AP5068" s="133"/>
      <c r="AQ5068" s="133"/>
      <c r="AR5068" s="133"/>
      <c r="AS5068" s="124"/>
      <c r="AT5068" s="134"/>
      <c r="AU5068" s="141"/>
    </row>
    <row r="5069" spans="31:47" ht="12">
      <c r="AE5069" s="131"/>
      <c r="AF5069" s="132"/>
      <c r="AG5069" s="133"/>
      <c r="AH5069" s="133"/>
      <c r="AI5069" s="133"/>
      <c r="AJ5069" s="133"/>
      <c r="AK5069" s="133"/>
      <c r="AL5069" s="133"/>
      <c r="AM5069" s="133"/>
      <c r="AN5069" s="133"/>
      <c r="AO5069" s="133"/>
      <c r="AP5069" s="133"/>
      <c r="AQ5069" s="133"/>
      <c r="AR5069" s="133"/>
      <c r="AS5069" s="124"/>
      <c r="AT5069" s="134"/>
      <c r="AU5069" s="141"/>
    </row>
    <row r="5070" spans="31:47" ht="12">
      <c r="AE5070" s="131"/>
      <c r="AF5070" s="132"/>
      <c r="AG5070" s="133"/>
      <c r="AH5070" s="133"/>
      <c r="AI5070" s="133"/>
      <c r="AJ5070" s="133"/>
      <c r="AK5070" s="133"/>
      <c r="AL5070" s="133"/>
      <c r="AM5070" s="133"/>
      <c r="AN5070" s="133"/>
      <c r="AO5070" s="133"/>
      <c r="AP5070" s="133"/>
      <c r="AQ5070" s="133"/>
      <c r="AR5070" s="133"/>
      <c r="AS5070" s="124"/>
      <c r="AT5070" s="134"/>
      <c r="AU5070" s="141"/>
    </row>
    <row r="5071" spans="31:47" ht="12">
      <c r="AE5071" s="131"/>
      <c r="AF5071" s="132"/>
      <c r="AG5071" s="133"/>
      <c r="AH5071" s="133"/>
      <c r="AI5071" s="133"/>
      <c r="AJ5071" s="133"/>
      <c r="AK5071" s="133"/>
      <c r="AL5071" s="133"/>
      <c r="AM5071" s="133"/>
      <c r="AN5071" s="133"/>
      <c r="AO5071" s="133"/>
      <c r="AP5071" s="133"/>
      <c r="AQ5071" s="133"/>
      <c r="AR5071" s="133"/>
      <c r="AS5071" s="124"/>
      <c r="AT5071" s="134"/>
      <c r="AU5071" s="141"/>
    </row>
    <row r="5072" spans="31:47" ht="12">
      <c r="AE5072" s="131"/>
      <c r="AF5072" s="132"/>
      <c r="AG5072" s="133"/>
      <c r="AH5072" s="133"/>
      <c r="AI5072" s="133"/>
      <c r="AJ5072" s="133"/>
      <c r="AK5072" s="133"/>
      <c r="AL5072" s="133"/>
      <c r="AM5072" s="133"/>
      <c r="AN5072" s="133"/>
      <c r="AO5072" s="133"/>
      <c r="AP5072" s="133"/>
      <c r="AQ5072" s="133"/>
      <c r="AR5072" s="133"/>
      <c r="AS5072" s="124"/>
      <c r="AT5072" s="134"/>
      <c r="AU5072" s="141"/>
    </row>
    <row r="5073" spans="31:47" ht="12">
      <c r="AE5073" s="131"/>
      <c r="AF5073" s="132"/>
      <c r="AG5073" s="133"/>
      <c r="AH5073" s="133"/>
      <c r="AI5073" s="133"/>
      <c r="AJ5073" s="133"/>
      <c r="AK5073" s="133"/>
      <c r="AL5073" s="133"/>
      <c r="AM5073" s="133"/>
      <c r="AN5073" s="133"/>
      <c r="AO5073" s="133"/>
      <c r="AP5073" s="133"/>
      <c r="AQ5073" s="133"/>
      <c r="AR5073" s="133"/>
      <c r="AS5073" s="124"/>
      <c r="AT5073" s="134"/>
      <c r="AU5073" s="141"/>
    </row>
    <row r="5074" spans="31:47" ht="12">
      <c r="AE5074" s="131"/>
      <c r="AF5074" s="132"/>
      <c r="AG5074" s="133"/>
      <c r="AH5074" s="133"/>
      <c r="AI5074" s="133"/>
      <c r="AJ5074" s="133"/>
      <c r="AK5074" s="133"/>
      <c r="AL5074" s="133"/>
      <c r="AM5074" s="133"/>
      <c r="AN5074" s="133"/>
      <c r="AO5074" s="133"/>
      <c r="AP5074" s="133"/>
      <c r="AQ5074" s="133"/>
      <c r="AR5074" s="133"/>
      <c r="AS5074" s="124"/>
      <c r="AT5074" s="134"/>
      <c r="AU5074" s="141"/>
    </row>
    <row r="5075" spans="31:47" ht="12">
      <c r="AE5075" s="131"/>
      <c r="AF5075" s="132"/>
      <c r="AG5075" s="133"/>
      <c r="AH5075" s="133"/>
      <c r="AI5075" s="133"/>
      <c r="AJ5075" s="133"/>
      <c r="AK5075" s="133"/>
      <c r="AL5075" s="133"/>
      <c r="AM5075" s="133"/>
      <c r="AN5075" s="133"/>
      <c r="AO5075" s="133"/>
      <c r="AP5075" s="133"/>
      <c r="AQ5075" s="133"/>
      <c r="AR5075" s="133"/>
      <c r="AS5075" s="124"/>
      <c r="AT5075" s="134"/>
      <c r="AU5075" s="141"/>
    </row>
    <row r="5076" spans="31:47" ht="12">
      <c r="AE5076" s="131"/>
      <c r="AF5076" s="132"/>
      <c r="AG5076" s="133"/>
      <c r="AH5076" s="133"/>
      <c r="AI5076" s="133"/>
      <c r="AJ5076" s="133"/>
      <c r="AK5076" s="133"/>
      <c r="AL5076" s="133"/>
      <c r="AM5076" s="133"/>
      <c r="AN5076" s="133"/>
      <c r="AO5076" s="133"/>
      <c r="AP5076" s="133"/>
      <c r="AQ5076" s="133"/>
      <c r="AR5076" s="133"/>
      <c r="AS5076" s="124"/>
      <c r="AT5076" s="134"/>
      <c r="AU5076" s="141"/>
    </row>
    <row r="5077" spans="31:47" ht="12">
      <c r="AE5077" s="131"/>
      <c r="AF5077" s="132"/>
      <c r="AG5077" s="133"/>
      <c r="AH5077" s="133"/>
      <c r="AI5077" s="133"/>
      <c r="AJ5077" s="133"/>
      <c r="AK5077" s="133"/>
      <c r="AL5077" s="133"/>
      <c r="AM5077" s="133"/>
      <c r="AN5077" s="133"/>
      <c r="AO5077" s="133"/>
      <c r="AP5077" s="133"/>
      <c r="AQ5077" s="133"/>
      <c r="AR5077" s="133"/>
      <c r="AS5077" s="124"/>
      <c r="AT5077" s="134"/>
      <c r="AU5077" s="141"/>
    </row>
    <row r="5078" spans="31:47" ht="12">
      <c r="AE5078" s="131"/>
      <c r="AF5078" s="132"/>
      <c r="AG5078" s="133"/>
      <c r="AH5078" s="133"/>
      <c r="AI5078" s="133"/>
      <c r="AJ5078" s="133"/>
      <c r="AK5078" s="133"/>
      <c r="AL5078" s="133"/>
      <c r="AM5078" s="133"/>
      <c r="AN5078" s="133"/>
      <c r="AO5078" s="133"/>
      <c r="AP5078" s="133"/>
      <c r="AQ5078" s="133"/>
      <c r="AR5078" s="133"/>
      <c r="AS5078" s="124"/>
      <c r="AT5078" s="134"/>
      <c r="AU5078" s="141"/>
    </row>
    <row r="5079" spans="31:47" ht="12">
      <c r="AE5079" s="131"/>
      <c r="AF5079" s="132"/>
      <c r="AG5079" s="133"/>
      <c r="AH5079" s="133"/>
      <c r="AI5079" s="133"/>
      <c r="AJ5079" s="133"/>
      <c r="AK5079" s="133"/>
      <c r="AL5079" s="133"/>
      <c r="AM5079" s="133"/>
      <c r="AN5079" s="133"/>
      <c r="AO5079" s="133"/>
      <c r="AP5079" s="133"/>
      <c r="AQ5079" s="133"/>
      <c r="AR5079" s="133"/>
      <c r="AS5079" s="124"/>
      <c r="AT5079" s="134"/>
      <c r="AU5079" s="141"/>
    </row>
    <row r="5080" spans="31:47" ht="12">
      <c r="AE5080" s="131"/>
      <c r="AF5080" s="132"/>
      <c r="AG5080" s="133"/>
      <c r="AH5080" s="133"/>
      <c r="AI5080" s="133"/>
      <c r="AJ5080" s="133"/>
      <c r="AK5080" s="133"/>
      <c r="AL5080" s="133"/>
      <c r="AM5080" s="133"/>
      <c r="AN5080" s="133"/>
      <c r="AO5080" s="133"/>
      <c r="AP5080" s="133"/>
      <c r="AQ5080" s="133"/>
      <c r="AR5080" s="133"/>
      <c r="AS5080" s="124"/>
      <c r="AT5080" s="134"/>
      <c r="AU5080" s="141"/>
    </row>
    <row r="5081" spans="31:47" ht="12">
      <c r="AE5081" s="131"/>
      <c r="AF5081" s="132"/>
      <c r="AG5081" s="133"/>
      <c r="AH5081" s="133"/>
      <c r="AI5081" s="133"/>
      <c r="AJ5081" s="133"/>
      <c r="AK5081" s="133"/>
      <c r="AL5081" s="133"/>
      <c r="AM5081" s="133"/>
      <c r="AN5081" s="133"/>
      <c r="AO5081" s="133"/>
      <c r="AP5081" s="133"/>
      <c r="AQ5081" s="133"/>
      <c r="AR5081" s="133"/>
      <c r="AS5081" s="124"/>
      <c r="AT5081" s="134"/>
      <c r="AU5081" s="141"/>
    </row>
    <row r="5082" spans="31:47" ht="12">
      <c r="AE5082" s="131"/>
      <c r="AF5082" s="132"/>
      <c r="AG5082" s="133"/>
      <c r="AH5082" s="133"/>
      <c r="AI5082" s="133"/>
      <c r="AJ5082" s="133"/>
      <c r="AK5082" s="133"/>
      <c r="AL5082" s="133"/>
      <c r="AM5082" s="133"/>
      <c r="AN5082" s="133"/>
      <c r="AO5082" s="133"/>
      <c r="AP5082" s="133"/>
      <c r="AQ5082" s="133"/>
      <c r="AR5082" s="133"/>
      <c r="AS5082" s="124"/>
      <c r="AT5082" s="134"/>
      <c r="AU5082" s="141"/>
    </row>
    <row r="5083" spans="31:47" ht="12">
      <c r="AE5083" s="131"/>
      <c r="AF5083" s="132"/>
      <c r="AG5083" s="133"/>
      <c r="AH5083" s="133"/>
      <c r="AI5083" s="133"/>
      <c r="AJ5083" s="133"/>
      <c r="AK5083" s="133"/>
      <c r="AL5083" s="133"/>
      <c r="AM5083" s="133"/>
      <c r="AN5083" s="133"/>
      <c r="AO5083" s="133"/>
      <c r="AP5083" s="133"/>
      <c r="AQ5083" s="133"/>
      <c r="AR5083" s="133"/>
      <c r="AS5083" s="124"/>
      <c r="AT5083" s="134"/>
      <c r="AU5083" s="141"/>
    </row>
    <row r="5084" spans="31:47" ht="12">
      <c r="AE5084" s="131"/>
      <c r="AF5084" s="132"/>
      <c r="AG5084" s="133"/>
      <c r="AH5084" s="133"/>
      <c r="AI5084" s="133"/>
      <c r="AJ5084" s="133"/>
      <c r="AK5084" s="133"/>
      <c r="AL5084" s="133"/>
      <c r="AM5084" s="133"/>
      <c r="AN5084" s="133"/>
      <c r="AO5084" s="133"/>
      <c r="AP5084" s="133"/>
      <c r="AQ5084" s="133"/>
      <c r="AR5084" s="133"/>
      <c r="AS5084" s="124"/>
      <c r="AT5084" s="134"/>
      <c r="AU5084" s="141"/>
    </row>
    <row r="5085" spans="31:47" ht="12">
      <c r="AE5085" s="131"/>
      <c r="AF5085" s="132"/>
      <c r="AG5085" s="133"/>
      <c r="AH5085" s="133"/>
      <c r="AI5085" s="133"/>
      <c r="AJ5085" s="133"/>
      <c r="AK5085" s="133"/>
      <c r="AL5085" s="133"/>
      <c r="AM5085" s="133"/>
      <c r="AN5085" s="133"/>
      <c r="AO5085" s="133"/>
      <c r="AP5085" s="133"/>
      <c r="AQ5085" s="133"/>
      <c r="AR5085" s="133"/>
      <c r="AS5085" s="124"/>
      <c r="AT5085" s="134"/>
      <c r="AU5085" s="141"/>
    </row>
    <row r="5086" spans="31:47" ht="12">
      <c r="AE5086" s="131"/>
      <c r="AF5086" s="132"/>
      <c r="AG5086" s="133"/>
      <c r="AH5086" s="133"/>
      <c r="AI5086" s="133"/>
      <c r="AJ5086" s="133"/>
      <c r="AK5086" s="133"/>
      <c r="AL5086" s="133"/>
      <c r="AM5086" s="133"/>
      <c r="AN5086" s="133"/>
      <c r="AO5086" s="133"/>
      <c r="AP5086" s="133"/>
      <c r="AQ5086" s="133"/>
      <c r="AR5086" s="133"/>
      <c r="AS5086" s="124"/>
      <c r="AT5086" s="134"/>
      <c r="AU5086" s="141"/>
    </row>
    <row r="5087" spans="31:47" ht="12">
      <c r="AE5087" s="131"/>
      <c r="AF5087" s="132"/>
      <c r="AG5087" s="133"/>
      <c r="AH5087" s="133"/>
      <c r="AI5087" s="133"/>
      <c r="AJ5087" s="133"/>
      <c r="AK5087" s="133"/>
      <c r="AL5087" s="133"/>
      <c r="AM5087" s="133"/>
      <c r="AN5087" s="133"/>
      <c r="AO5087" s="133"/>
      <c r="AP5087" s="133"/>
      <c r="AQ5087" s="133"/>
      <c r="AR5087" s="133"/>
      <c r="AS5087" s="124"/>
      <c r="AT5087" s="134"/>
      <c r="AU5087" s="141"/>
    </row>
    <row r="5088" spans="31:47" ht="12">
      <c r="AE5088" s="131"/>
      <c r="AF5088" s="132"/>
      <c r="AG5088" s="133"/>
      <c r="AH5088" s="133"/>
      <c r="AI5088" s="133"/>
      <c r="AJ5088" s="133"/>
      <c r="AK5088" s="133"/>
      <c r="AL5088" s="133"/>
      <c r="AM5088" s="133"/>
      <c r="AN5088" s="133"/>
      <c r="AO5088" s="133"/>
      <c r="AP5088" s="133"/>
      <c r="AQ5088" s="133"/>
      <c r="AR5088" s="133"/>
      <c r="AS5088" s="124"/>
      <c r="AT5088" s="134"/>
      <c r="AU5088" s="141"/>
    </row>
    <row r="5089" spans="31:47" ht="12">
      <c r="AE5089" s="131"/>
      <c r="AF5089" s="132"/>
      <c r="AG5089" s="133"/>
      <c r="AH5089" s="133"/>
      <c r="AI5089" s="133"/>
      <c r="AJ5089" s="133"/>
      <c r="AK5089" s="133"/>
      <c r="AL5089" s="133"/>
      <c r="AM5089" s="133"/>
      <c r="AN5089" s="133"/>
      <c r="AO5089" s="133"/>
      <c r="AP5089" s="133"/>
      <c r="AQ5089" s="133"/>
      <c r="AR5089" s="133"/>
      <c r="AS5089" s="124"/>
      <c r="AT5089" s="134"/>
      <c r="AU5089" s="141"/>
    </row>
    <row r="5090" spans="31:47" ht="12">
      <c r="AE5090" s="131"/>
      <c r="AF5090" s="132"/>
      <c r="AG5090" s="133"/>
      <c r="AH5090" s="133"/>
      <c r="AI5090" s="133"/>
      <c r="AJ5090" s="133"/>
      <c r="AK5090" s="133"/>
      <c r="AL5090" s="133"/>
      <c r="AM5090" s="133"/>
      <c r="AN5090" s="133"/>
      <c r="AO5090" s="133"/>
      <c r="AP5090" s="133"/>
      <c r="AQ5090" s="133"/>
      <c r="AR5090" s="133"/>
      <c r="AS5090" s="124"/>
      <c r="AT5090" s="134"/>
      <c r="AU5090" s="141"/>
    </row>
    <row r="5091" spans="31:47" ht="12">
      <c r="AE5091" s="131"/>
      <c r="AF5091" s="132"/>
      <c r="AG5091" s="133"/>
      <c r="AH5091" s="133"/>
      <c r="AI5091" s="133"/>
      <c r="AJ5091" s="133"/>
      <c r="AK5091" s="133"/>
      <c r="AL5091" s="133"/>
      <c r="AM5091" s="133"/>
      <c r="AN5091" s="133"/>
      <c r="AO5091" s="133"/>
      <c r="AP5091" s="133"/>
      <c r="AQ5091" s="133"/>
      <c r="AR5091" s="133"/>
      <c r="AS5091" s="124"/>
      <c r="AT5091" s="134"/>
      <c r="AU5091" s="141"/>
    </row>
    <row r="5092" spans="31:47" ht="12">
      <c r="AE5092" s="131"/>
      <c r="AF5092" s="132"/>
      <c r="AG5092" s="133"/>
      <c r="AH5092" s="133"/>
      <c r="AI5092" s="133"/>
      <c r="AJ5092" s="133"/>
      <c r="AK5092" s="133"/>
      <c r="AL5092" s="133"/>
      <c r="AM5092" s="133"/>
      <c r="AN5092" s="133"/>
      <c r="AO5092" s="133"/>
      <c r="AP5092" s="133"/>
      <c r="AQ5092" s="133"/>
      <c r="AR5092" s="133"/>
      <c r="AS5092" s="124"/>
      <c r="AT5092" s="134"/>
      <c r="AU5092" s="141"/>
    </row>
    <row r="5093" spans="31:47" ht="12">
      <c r="AE5093" s="131"/>
      <c r="AF5093" s="132"/>
      <c r="AG5093" s="133"/>
      <c r="AH5093" s="133"/>
      <c r="AI5093" s="133"/>
      <c r="AJ5093" s="133"/>
      <c r="AK5093" s="133"/>
      <c r="AL5093" s="133"/>
      <c r="AM5093" s="133"/>
      <c r="AN5093" s="133"/>
      <c r="AO5093" s="133"/>
      <c r="AP5093" s="133"/>
      <c r="AQ5093" s="133"/>
      <c r="AR5093" s="133"/>
      <c r="AS5093" s="124"/>
      <c r="AT5093" s="134"/>
      <c r="AU5093" s="141"/>
    </row>
    <row r="5094" spans="31:47" ht="12">
      <c r="AE5094" s="131"/>
      <c r="AF5094" s="132"/>
      <c r="AG5094" s="133"/>
      <c r="AH5094" s="133"/>
      <c r="AI5094" s="133"/>
      <c r="AJ5094" s="133"/>
      <c r="AK5094" s="133"/>
      <c r="AL5094" s="133"/>
      <c r="AM5094" s="133"/>
      <c r="AN5094" s="133"/>
      <c r="AO5094" s="133"/>
      <c r="AP5094" s="133"/>
      <c r="AQ5094" s="133"/>
      <c r="AR5094" s="133"/>
      <c r="AS5094" s="124"/>
      <c r="AT5094" s="134"/>
      <c r="AU5094" s="141"/>
    </row>
    <row r="5095" spans="31:47" ht="12">
      <c r="AE5095" s="131"/>
      <c r="AF5095" s="132"/>
      <c r="AG5095" s="133"/>
      <c r="AH5095" s="133"/>
      <c r="AI5095" s="133"/>
      <c r="AJ5095" s="133"/>
      <c r="AK5095" s="133"/>
      <c r="AL5095" s="133"/>
      <c r="AM5095" s="133"/>
      <c r="AN5095" s="133"/>
      <c r="AO5095" s="133"/>
      <c r="AP5095" s="133"/>
      <c r="AQ5095" s="133"/>
      <c r="AR5095" s="133"/>
      <c r="AS5095" s="124"/>
      <c r="AT5095" s="134"/>
      <c r="AU5095" s="141"/>
    </row>
    <row r="5096" spans="31:47" ht="12">
      <c r="AE5096" s="131"/>
      <c r="AF5096" s="132"/>
      <c r="AG5096" s="133"/>
      <c r="AH5096" s="133"/>
      <c r="AI5096" s="133"/>
      <c r="AJ5096" s="133"/>
      <c r="AK5096" s="133"/>
      <c r="AL5096" s="133"/>
      <c r="AM5096" s="133"/>
      <c r="AN5096" s="133"/>
      <c r="AO5096" s="133"/>
      <c r="AP5096" s="133"/>
      <c r="AQ5096" s="133"/>
      <c r="AR5096" s="133"/>
      <c r="AS5096" s="124"/>
      <c r="AT5096" s="134"/>
      <c r="AU5096" s="141"/>
    </row>
    <row r="5097" spans="31:47" ht="12">
      <c r="AE5097" s="131"/>
      <c r="AF5097" s="132"/>
      <c r="AG5097" s="133"/>
      <c r="AH5097" s="133"/>
      <c r="AI5097" s="133"/>
      <c r="AJ5097" s="133"/>
      <c r="AK5097" s="133"/>
      <c r="AL5097" s="133"/>
      <c r="AM5097" s="133"/>
      <c r="AN5097" s="133"/>
      <c r="AO5097" s="133"/>
      <c r="AP5097" s="133"/>
      <c r="AQ5097" s="133"/>
      <c r="AR5097" s="133"/>
      <c r="AS5097" s="124"/>
      <c r="AT5097" s="134"/>
      <c r="AU5097" s="141"/>
    </row>
    <row r="5098" spans="31:47" ht="12">
      <c r="AE5098" s="131"/>
      <c r="AF5098" s="132"/>
      <c r="AG5098" s="133"/>
      <c r="AH5098" s="133"/>
      <c r="AI5098" s="133"/>
      <c r="AJ5098" s="133"/>
      <c r="AK5098" s="133"/>
      <c r="AL5098" s="133"/>
      <c r="AM5098" s="133"/>
      <c r="AN5098" s="133"/>
      <c r="AO5098" s="133"/>
      <c r="AP5098" s="133"/>
      <c r="AQ5098" s="133"/>
      <c r="AR5098" s="133"/>
      <c r="AS5098" s="124"/>
      <c r="AT5098" s="134"/>
      <c r="AU5098" s="141"/>
    </row>
    <row r="5099" spans="31:47" ht="12">
      <c r="AE5099" s="131"/>
      <c r="AF5099" s="132"/>
      <c r="AG5099" s="133"/>
      <c r="AH5099" s="133"/>
      <c r="AI5099" s="133"/>
      <c r="AJ5099" s="133"/>
      <c r="AK5099" s="133"/>
      <c r="AL5099" s="133"/>
      <c r="AM5099" s="133"/>
      <c r="AN5099" s="133"/>
      <c r="AO5099" s="133"/>
      <c r="AP5099" s="133"/>
      <c r="AQ5099" s="133"/>
      <c r="AR5099" s="133"/>
      <c r="AS5099" s="124"/>
      <c r="AT5099" s="134"/>
      <c r="AU5099" s="141"/>
    </row>
    <row r="5100" spans="31:47" ht="12">
      <c r="AE5100" s="131"/>
      <c r="AF5100" s="132"/>
      <c r="AG5100" s="133"/>
      <c r="AH5100" s="133"/>
      <c r="AI5100" s="133"/>
      <c r="AJ5100" s="133"/>
      <c r="AK5100" s="133"/>
      <c r="AL5100" s="133"/>
      <c r="AM5100" s="133"/>
      <c r="AN5100" s="133"/>
      <c r="AO5100" s="133"/>
      <c r="AP5100" s="133"/>
      <c r="AQ5100" s="133"/>
      <c r="AR5100" s="133"/>
      <c r="AS5100" s="124"/>
      <c r="AT5100" s="134"/>
      <c r="AU5100" s="141"/>
    </row>
    <row r="5101" spans="31:47" ht="12">
      <c r="AE5101" s="131"/>
      <c r="AF5101" s="132"/>
      <c r="AG5101" s="133"/>
      <c r="AH5101" s="133"/>
      <c r="AI5101" s="133"/>
      <c r="AJ5101" s="133"/>
      <c r="AK5101" s="133"/>
      <c r="AL5101" s="133"/>
      <c r="AM5101" s="133"/>
      <c r="AN5101" s="133"/>
      <c r="AO5101" s="133"/>
      <c r="AP5101" s="133"/>
      <c r="AQ5101" s="133"/>
      <c r="AR5101" s="133"/>
      <c r="AS5101" s="124"/>
      <c r="AT5101" s="134"/>
      <c r="AU5101" s="141"/>
    </row>
    <row r="5102" spans="31:47" ht="12">
      <c r="AE5102" s="131"/>
      <c r="AF5102" s="132"/>
      <c r="AG5102" s="133"/>
      <c r="AH5102" s="133"/>
      <c r="AI5102" s="133"/>
      <c r="AJ5102" s="133"/>
      <c r="AK5102" s="133"/>
      <c r="AL5102" s="133"/>
      <c r="AM5102" s="133"/>
      <c r="AN5102" s="133"/>
      <c r="AO5102" s="133"/>
      <c r="AP5102" s="133"/>
      <c r="AQ5102" s="133"/>
      <c r="AR5102" s="133"/>
      <c r="AS5102" s="124"/>
      <c r="AT5102" s="134"/>
      <c r="AU5102" s="141"/>
    </row>
    <row r="5103" spans="31:47" ht="12">
      <c r="AE5103" s="131"/>
      <c r="AF5103" s="132"/>
      <c r="AG5103" s="133"/>
      <c r="AH5103" s="133"/>
      <c r="AI5103" s="133"/>
      <c r="AJ5103" s="133"/>
      <c r="AK5103" s="133"/>
      <c r="AL5103" s="133"/>
      <c r="AM5103" s="133"/>
      <c r="AN5103" s="133"/>
      <c r="AO5103" s="133"/>
      <c r="AP5103" s="133"/>
      <c r="AQ5103" s="133"/>
      <c r="AR5103" s="133"/>
      <c r="AS5103" s="124"/>
      <c r="AT5103" s="134"/>
      <c r="AU5103" s="141"/>
    </row>
    <row r="5104" spans="31:47" ht="12">
      <c r="AE5104" s="131"/>
      <c r="AF5104" s="132"/>
      <c r="AG5104" s="133"/>
      <c r="AH5104" s="133"/>
      <c r="AI5104" s="133"/>
      <c r="AJ5104" s="133"/>
      <c r="AK5104" s="133"/>
      <c r="AL5104" s="133"/>
      <c r="AM5104" s="133"/>
      <c r="AN5104" s="133"/>
      <c r="AO5104" s="133"/>
      <c r="AP5104" s="133"/>
      <c r="AQ5104" s="133"/>
      <c r="AR5104" s="133"/>
      <c r="AS5104" s="124"/>
      <c r="AT5104" s="134"/>
      <c r="AU5104" s="141"/>
    </row>
    <row r="5105" spans="31:47" ht="12">
      <c r="AE5105" s="131"/>
      <c r="AF5105" s="132"/>
      <c r="AG5105" s="133"/>
      <c r="AH5105" s="133"/>
      <c r="AI5105" s="133"/>
      <c r="AJ5105" s="133"/>
      <c r="AK5105" s="133"/>
      <c r="AL5105" s="133"/>
      <c r="AM5105" s="133"/>
      <c r="AN5105" s="133"/>
      <c r="AO5105" s="133"/>
      <c r="AP5105" s="133"/>
      <c r="AQ5105" s="133"/>
      <c r="AR5105" s="133"/>
      <c r="AS5105" s="124"/>
      <c r="AT5105" s="134"/>
      <c r="AU5105" s="141"/>
    </row>
    <row r="5106" spans="31:47" ht="12">
      <c r="AE5106" s="131"/>
      <c r="AF5106" s="132"/>
      <c r="AG5106" s="133"/>
      <c r="AH5106" s="133"/>
      <c r="AI5106" s="133"/>
      <c r="AJ5106" s="133"/>
      <c r="AK5106" s="133"/>
      <c r="AL5106" s="133"/>
      <c r="AM5106" s="133"/>
      <c r="AN5106" s="133"/>
      <c r="AO5106" s="133"/>
      <c r="AP5106" s="133"/>
      <c r="AQ5106" s="133"/>
      <c r="AR5106" s="133"/>
      <c r="AS5106" s="124"/>
      <c r="AT5106" s="134"/>
      <c r="AU5106" s="141"/>
    </row>
    <row r="5107" spans="31:47" ht="12">
      <c r="AE5107" s="131"/>
      <c r="AF5107" s="132"/>
      <c r="AG5107" s="133"/>
      <c r="AH5107" s="133"/>
      <c r="AI5107" s="133"/>
      <c r="AJ5107" s="133"/>
      <c r="AK5107" s="133"/>
      <c r="AL5107" s="133"/>
      <c r="AM5107" s="133"/>
      <c r="AN5107" s="133"/>
      <c r="AO5107" s="133"/>
      <c r="AP5107" s="133"/>
      <c r="AQ5107" s="133"/>
      <c r="AR5107" s="133"/>
      <c r="AS5107" s="124"/>
      <c r="AT5107" s="134"/>
      <c r="AU5107" s="141"/>
    </row>
    <row r="5108" spans="31:47" ht="12">
      <c r="AE5108" s="131"/>
      <c r="AF5108" s="132"/>
      <c r="AG5108" s="133"/>
      <c r="AH5108" s="133"/>
      <c r="AI5108" s="133"/>
      <c r="AJ5108" s="133"/>
      <c r="AK5108" s="133"/>
      <c r="AL5108" s="133"/>
      <c r="AM5108" s="133"/>
      <c r="AN5108" s="133"/>
      <c r="AO5108" s="133"/>
      <c r="AP5108" s="133"/>
      <c r="AQ5108" s="133"/>
      <c r="AR5108" s="133"/>
      <c r="AS5108" s="124"/>
      <c r="AT5108" s="134"/>
      <c r="AU5108" s="141"/>
    </row>
    <row r="5109" spans="31:47" ht="12">
      <c r="AE5109" s="131"/>
      <c r="AF5109" s="132"/>
      <c r="AG5109" s="133"/>
      <c r="AH5109" s="133"/>
      <c r="AI5109" s="133"/>
      <c r="AJ5109" s="133"/>
      <c r="AK5109" s="133"/>
      <c r="AL5109" s="133"/>
      <c r="AM5109" s="133"/>
      <c r="AN5109" s="133"/>
      <c r="AO5109" s="133"/>
      <c r="AP5109" s="133"/>
      <c r="AQ5109" s="133"/>
      <c r="AR5109" s="133"/>
      <c r="AS5109" s="124"/>
      <c r="AT5109" s="134"/>
      <c r="AU5109" s="141"/>
    </row>
    <row r="5110" spans="31:47" ht="12">
      <c r="AE5110" s="131"/>
      <c r="AF5110" s="132"/>
      <c r="AG5110" s="133"/>
      <c r="AH5110" s="133"/>
      <c r="AI5110" s="133"/>
      <c r="AJ5110" s="133"/>
      <c r="AK5110" s="133"/>
      <c r="AL5110" s="133"/>
      <c r="AM5110" s="133"/>
      <c r="AN5110" s="133"/>
      <c r="AO5110" s="133"/>
      <c r="AP5110" s="133"/>
      <c r="AQ5110" s="133"/>
      <c r="AR5110" s="133"/>
      <c r="AS5110" s="124"/>
      <c r="AT5110" s="134"/>
      <c r="AU5110" s="141"/>
    </row>
    <row r="5111" spans="31:47" ht="12">
      <c r="AE5111" s="131"/>
      <c r="AF5111" s="132"/>
      <c r="AG5111" s="133"/>
      <c r="AH5111" s="133"/>
      <c r="AI5111" s="133"/>
      <c r="AJ5111" s="133"/>
      <c r="AK5111" s="133"/>
      <c r="AL5111" s="133"/>
      <c r="AM5111" s="133"/>
      <c r="AN5111" s="133"/>
      <c r="AO5111" s="133"/>
      <c r="AP5111" s="133"/>
      <c r="AQ5111" s="133"/>
      <c r="AR5111" s="133"/>
      <c r="AS5111" s="124"/>
      <c r="AT5111" s="134"/>
      <c r="AU5111" s="141"/>
    </row>
    <row r="5112" spans="31:47" ht="12">
      <c r="AE5112" s="131"/>
      <c r="AF5112" s="132"/>
      <c r="AG5112" s="133"/>
      <c r="AH5112" s="133"/>
      <c r="AI5112" s="133"/>
      <c r="AJ5112" s="133"/>
      <c r="AK5112" s="133"/>
      <c r="AL5112" s="133"/>
      <c r="AM5112" s="133"/>
      <c r="AN5112" s="133"/>
      <c r="AO5112" s="133"/>
      <c r="AP5112" s="133"/>
      <c r="AQ5112" s="133"/>
      <c r="AR5112" s="133"/>
      <c r="AS5112" s="124"/>
      <c r="AT5112" s="134"/>
      <c r="AU5112" s="141"/>
    </row>
    <row r="5113" spans="31:47" ht="12">
      <c r="AE5113" s="131"/>
      <c r="AF5113" s="132"/>
      <c r="AG5113" s="133"/>
      <c r="AH5113" s="133"/>
      <c r="AI5113" s="133"/>
      <c r="AJ5113" s="133"/>
      <c r="AK5113" s="133"/>
      <c r="AL5113" s="133"/>
      <c r="AM5113" s="133"/>
      <c r="AN5113" s="133"/>
      <c r="AO5113" s="133"/>
      <c r="AP5113" s="133"/>
      <c r="AQ5113" s="133"/>
      <c r="AR5113" s="133"/>
      <c r="AS5113" s="124"/>
      <c r="AT5113" s="134"/>
      <c r="AU5113" s="141"/>
    </row>
    <row r="5114" spans="31:47" ht="12">
      <c r="AE5114" s="131"/>
      <c r="AF5114" s="132"/>
      <c r="AG5114" s="133"/>
      <c r="AH5114" s="133"/>
      <c r="AI5114" s="133"/>
      <c r="AJ5114" s="133"/>
      <c r="AK5114" s="133"/>
      <c r="AL5114" s="133"/>
      <c r="AM5114" s="133"/>
      <c r="AN5114" s="133"/>
      <c r="AO5114" s="133"/>
      <c r="AP5114" s="133"/>
      <c r="AQ5114" s="133"/>
      <c r="AR5114" s="133"/>
      <c r="AS5114" s="124"/>
      <c r="AT5114" s="134"/>
      <c r="AU5114" s="141"/>
    </row>
    <row r="5115" spans="31:47" ht="12">
      <c r="AE5115" s="131"/>
      <c r="AF5115" s="132"/>
      <c r="AG5115" s="133"/>
      <c r="AH5115" s="133"/>
      <c r="AI5115" s="133"/>
      <c r="AJ5115" s="133"/>
      <c r="AK5115" s="133"/>
      <c r="AL5115" s="133"/>
      <c r="AM5115" s="133"/>
      <c r="AN5115" s="133"/>
      <c r="AO5115" s="133"/>
      <c r="AP5115" s="133"/>
      <c r="AQ5115" s="133"/>
      <c r="AR5115" s="133"/>
      <c r="AS5115" s="124"/>
      <c r="AT5115" s="134"/>
      <c r="AU5115" s="141"/>
    </row>
    <row r="5116" spans="31:47" ht="12">
      <c r="AE5116" s="131"/>
      <c r="AF5116" s="132"/>
      <c r="AG5116" s="133"/>
      <c r="AH5116" s="133"/>
      <c r="AI5116" s="133"/>
      <c r="AJ5116" s="133"/>
      <c r="AK5116" s="133"/>
      <c r="AL5116" s="133"/>
      <c r="AM5116" s="133"/>
      <c r="AN5116" s="133"/>
      <c r="AO5116" s="133"/>
      <c r="AP5116" s="133"/>
      <c r="AQ5116" s="133"/>
      <c r="AR5116" s="133"/>
      <c r="AS5116" s="124"/>
      <c r="AT5116" s="134"/>
      <c r="AU5116" s="141"/>
    </row>
    <row r="5117" spans="31:47" ht="12">
      <c r="AE5117" s="131"/>
      <c r="AF5117" s="132"/>
      <c r="AG5117" s="133"/>
      <c r="AH5117" s="133"/>
      <c r="AI5117" s="133"/>
      <c r="AJ5117" s="133"/>
      <c r="AK5117" s="133"/>
      <c r="AL5117" s="133"/>
      <c r="AM5117" s="133"/>
      <c r="AN5117" s="133"/>
      <c r="AO5117" s="133"/>
      <c r="AP5117" s="133"/>
      <c r="AQ5117" s="133"/>
      <c r="AR5117" s="133"/>
      <c r="AS5117" s="124"/>
      <c r="AT5117" s="134"/>
      <c r="AU5117" s="141"/>
    </row>
    <row r="5118" spans="31:47" ht="12">
      <c r="AE5118" s="131"/>
      <c r="AF5118" s="132"/>
      <c r="AG5118" s="133"/>
      <c r="AH5118" s="133"/>
      <c r="AI5118" s="133"/>
      <c r="AJ5118" s="133"/>
      <c r="AK5118" s="133"/>
      <c r="AL5118" s="133"/>
      <c r="AM5118" s="133"/>
      <c r="AN5118" s="133"/>
      <c r="AO5118" s="133"/>
      <c r="AP5118" s="133"/>
      <c r="AQ5118" s="133"/>
      <c r="AR5118" s="133"/>
      <c r="AS5118" s="124"/>
      <c r="AT5118" s="134"/>
      <c r="AU5118" s="141"/>
    </row>
    <row r="5119" spans="31:47" ht="12">
      <c r="AE5119" s="131"/>
      <c r="AF5119" s="132"/>
      <c r="AG5119" s="133"/>
      <c r="AH5119" s="133"/>
      <c r="AI5119" s="133"/>
      <c r="AJ5119" s="133"/>
      <c r="AK5119" s="133"/>
      <c r="AL5119" s="133"/>
      <c r="AM5119" s="133"/>
      <c r="AN5119" s="133"/>
      <c r="AO5119" s="133"/>
      <c r="AP5119" s="133"/>
      <c r="AQ5119" s="133"/>
      <c r="AR5119" s="133"/>
      <c r="AS5119" s="124"/>
      <c r="AT5119" s="134"/>
      <c r="AU5119" s="141"/>
    </row>
    <row r="5120" spans="31:47" ht="12">
      <c r="AE5120" s="131"/>
      <c r="AF5120" s="132"/>
      <c r="AG5120" s="133"/>
      <c r="AH5120" s="133"/>
      <c r="AI5120" s="133"/>
      <c r="AJ5120" s="133"/>
      <c r="AK5120" s="133"/>
      <c r="AL5120" s="133"/>
      <c r="AM5120" s="133"/>
      <c r="AN5120" s="133"/>
      <c r="AO5120" s="133"/>
      <c r="AP5120" s="133"/>
      <c r="AQ5120" s="133"/>
      <c r="AR5120" s="133"/>
      <c r="AS5120" s="124"/>
      <c r="AT5120" s="134"/>
      <c r="AU5120" s="141"/>
    </row>
    <row r="5121" spans="31:47" ht="12">
      <c r="AE5121" s="131"/>
      <c r="AF5121" s="132"/>
      <c r="AG5121" s="133"/>
      <c r="AH5121" s="133"/>
      <c r="AI5121" s="133"/>
      <c r="AJ5121" s="133"/>
      <c r="AK5121" s="133"/>
      <c r="AL5121" s="133"/>
      <c r="AM5121" s="133"/>
      <c r="AN5121" s="133"/>
      <c r="AO5121" s="133"/>
      <c r="AP5121" s="133"/>
      <c r="AQ5121" s="133"/>
      <c r="AR5121" s="133"/>
      <c r="AS5121" s="124"/>
      <c r="AT5121" s="134"/>
      <c r="AU5121" s="141"/>
    </row>
    <row r="5122" spans="31:47" ht="12">
      <c r="AE5122" s="131"/>
      <c r="AF5122" s="132"/>
      <c r="AG5122" s="133"/>
      <c r="AH5122" s="133"/>
      <c r="AI5122" s="133"/>
      <c r="AJ5122" s="133"/>
      <c r="AK5122" s="133"/>
      <c r="AL5122" s="133"/>
      <c r="AM5122" s="133"/>
      <c r="AN5122" s="133"/>
      <c r="AO5122" s="133"/>
      <c r="AP5122" s="133"/>
      <c r="AQ5122" s="133"/>
      <c r="AR5122" s="133"/>
      <c r="AS5122" s="124"/>
      <c r="AT5122" s="134"/>
      <c r="AU5122" s="141"/>
    </row>
    <row r="5123" spans="31:47" ht="12">
      <c r="AE5123" s="131"/>
      <c r="AF5123" s="132"/>
      <c r="AG5123" s="133"/>
      <c r="AH5123" s="133"/>
      <c r="AI5123" s="133"/>
      <c r="AJ5123" s="133"/>
      <c r="AK5123" s="133"/>
      <c r="AL5123" s="133"/>
      <c r="AM5123" s="133"/>
      <c r="AN5123" s="133"/>
      <c r="AO5123" s="133"/>
      <c r="AP5123" s="133"/>
      <c r="AQ5123" s="133"/>
      <c r="AR5123" s="133"/>
      <c r="AS5123" s="124"/>
      <c r="AT5123" s="134"/>
      <c r="AU5123" s="141"/>
    </row>
    <row r="5124" spans="31:47" ht="12">
      <c r="AE5124" s="131"/>
      <c r="AF5124" s="132"/>
      <c r="AG5124" s="133"/>
      <c r="AH5124" s="133"/>
      <c r="AI5124" s="133"/>
      <c r="AJ5124" s="133"/>
      <c r="AK5124" s="133"/>
      <c r="AL5124" s="133"/>
      <c r="AM5124" s="133"/>
      <c r="AN5124" s="133"/>
      <c r="AO5124" s="133"/>
      <c r="AP5124" s="133"/>
      <c r="AQ5124" s="133"/>
      <c r="AR5124" s="133"/>
      <c r="AS5124" s="124"/>
      <c r="AT5124" s="134"/>
      <c r="AU5124" s="141"/>
    </row>
    <row r="5125" spans="31:47" ht="12">
      <c r="AE5125" s="131"/>
      <c r="AF5125" s="132"/>
      <c r="AG5125" s="133"/>
      <c r="AH5125" s="133"/>
      <c r="AI5125" s="133"/>
      <c r="AJ5125" s="133"/>
      <c r="AK5125" s="133"/>
      <c r="AL5125" s="133"/>
      <c r="AM5125" s="133"/>
      <c r="AN5125" s="133"/>
      <c r="AO5125" s="133"/>
      <c r="AP5125" s="133"/>
      <c r="AQ5125" s="133"/>
      <c r="AR5125" s="133"/>
      <c r="AS5125" s="124"/>
      <c r="AT5125" s="134"/>
      <c r="AU5125" s="141"/>
    </row>
    <row r="5126" spans="31:47" ht="12">
      <c r="AE5126" s="131"/>
      <c r="AF5126" s="132"/>
      <c r="AG5126" s="133"/>
      <c r="AH5126" s="133"/>
      <c r="AI5126" s="133"/>
      <c r="AJ5126" s="133"/>
      <c r="AK5126" s="133"/>
      <c r="AL5126" s="133"/>
      <c r="AM5126" s="133"/>
      <c r="AN5126" s="133"/>
      <c r="AO5126" s="133"/>
      <c r="AP5126" s="133"/>
      <c r="AQ5126" s="133"/>
      <c r="AR5126" s="133"/>
      <c r="AS5126" s="124"/>
      <c r="AT5126" s="134"/>
      <c r="AU5126" s="141"/>
    </row>
    <row r="5127" spans="31:47" ht="12">
      <c r="AE5127" s="131"/>
      <c r="AF5127" s="132"/>
      <c r="AG5127" s="133"/>
      <c r="AH5127" s="133"/>
      <c r="AI5127" s="133"/>
      <c r="AJ5127" s="133"/>
      <c r="AK5127" s="133"/>
      <c r="AL5127" s="133"/>
      <c r="AM5127" s="133"/>
      <c r="AN5127" s="133"/>
      <c r="AO5127" s="133"/>
      <c r="AP5127" s="133"/>
      <c r="AQ5127" s="133"/>
      <c r="AR5127" s="133"/>
      <c r="AS5127" s="124"/>
      <c r="AT5127" s="134"/>
      <c r="AU5127" s="141"/>
    </row>
    <row r="5128" spans="31:47" ht="12">
      <c r="AE5128" s="131"/>
      <c r="AF5128" s="132"/>
      <c r="AG5128" s="133"/>
      <c r="AH5128" s="133"/>
      <c r="AI5128" s="133"/>
      <c r="AJ5128" s="133"/>
      <c r="AK5128" s="133"/>
      <c r="AL5128" s="133"/>
      <c r="AM5128" s="133"/>
      <c r="AN5128" s="133"/>
      <c r="AO5128" s="133"/>
      <c r="AP5128" s="133"/>
      <c r="AQ5128" s="133"/>
      <c r="AR5128" s="133"/>
      <c r="AS5128" s="124"/>
      <c r="AT5128" s="134"/>
      <c r="AU5128" s="141"/>
    </row>
    <row r="5129" spans="31:47" ht="12">
      <c r="AE5129" s="131"/>
      <c r="AF5129" s="132"/>
      <c r="AG5129" s="133"/>
      <c r="AH5129" s="133"/>
      <c r="AI5129" s="133"/>
      <c r="AJ5129" s="133"/>
      <c r="AK5129" s="133"/>
      <c r="AL5129" s="133"/>
      <c r="AM5129" s="133"/>
      <c r="AN5129" s="133"/>
      <c r="AO5129" s="133"/>
      <c r="AP5129" s="133"/>
      <c r="AQ5129" s="133"/>
      <c r="AR5129" s="133"/>
      <c r="AS5129" s="124"/>
      <c r="AT5129" s="134"/>
      <c r="AU5129" s="141"/>
    </row>
    <row r="5130" spans="31:47" ht="12">
      <c r="AE5130" s="131"/>
      <c r="AF5130" s="132"/>
      <c r="AG5130" s="133"/>
      <c r="AH5130" s="133"/>
      <c r="AI5130" s="133"/>
      <c r="AJ5130" s="133"/>
      <c r="AK5130" s="133"/>
      <c r="AL5130" s="133"/>
      <c r="AM5130" s="133"/>
      <c r="AN5130" s="133"/>
      <c r="AO5130" s="133"/>
      <c r="AP5130" s="133"/>
      <c r="AQ5130" s="133"/>
      <c r="AR5130" s="133"/>
      <c r="AS5130" s="124"/>
      <c r="AT5130" s="134"/>
      <c r="AU5130" s="141"/>
    </row>
    <row r="5131" spans="31:47" ht="12">
      <c r="AE5131" s="131"/>
      <c r="AF5131" s="132"/>
      <c r="AG5131" s="133"/>
      <c r="AH5131" s="133"/>
      <c r="AI5131" s="133"/>
      <c r="AJ5131" s="133"/>
      <c r="AK5131" s="133"/>
      <c r="AL5131" s="133"/>
      <c r="AM5131" s="133"/>
      <c r="AN5131" s="133"/>
      <c r="AO5131" s="133"/>
      <c r="AP5131" s="133"/>
      <c r="AQ5131" s="133"/>
      <c r="AR5131" s="133"/>
      <c r="AS5131" s="124"/>
      <c r="AT5131" s="134"/>
      <c r="AU5131" s="141"/>
    </row>
    <row r="5132" spans="31:47" ht="12">
      <c r="AE5132" s="131"/>
      <c r="AF5132" s="132"/>
      <c r="AG5132" s="133"/>
      <c r="AH5132" s="133"/>
      <c r="AI5132" s="133"/>
      <c r="AJ5132" s="133"/>
      <c r="AK5132" s="133"/>
      <c r="AL5132" s="133"/>
      <c r="AM5132" s="133"/>
      <c r="AN5132" s="133"/>
      <c r="AO5132" s="133"/>
      <c r="AP5132" s="133"/>
      <c r="AQ5132" s="133"/>
      <c r="AR5132" s="133"/>
      <c r="AS5132" s="124"/>
      <c r="AT5132" s="134"/>
      <c r="AU5132" s="141"/>
    </row>
    <row r="5133" spans="31:47" ht="12">
      <c r="AE5133" s="131"/>
      <c r="AF5133" s="132"/>
      <c r="AG5133" s="133"/>
      <c r="AH5133" s="133"/>
      <c r="AI5133" s="133"/>
      <c r="AJ5133" s="133"/>
      <c r="AK5133" s="133"/>
      <c r="AL5133" s="133"/>
      <c r="AM5133" s="133"/>
      <c r="AN5133" s="133"/>
      <c r="AO5133" s="133"/>
      <c r="AP5133" s="133"/>
      <c r="AQ5133" s="133"/>
      <c r="AR5133" s="133"/>
      <c r="AS5133" s="124"/>
      <c r="AT5133" s="134"/>
      <c r="AU5133" s="141"/>
    </row>
    <row r="5134" spans="31:47" ht="12">
      <c r="AE5134" s="131"/>
      <c r="AF5134" s="132"/>
      <c r="AG5134" s="133"/>
      <c r="AH5134" s="133"/>
      <c r="AI5134" s="133"/>
      <c r="AJ5134" s="133"/>
      <c r="AK5134" s="133"/>
      <c r="AL5134" s="133"/>
      <c r="AM5134" s="133"/>
      <c r="AN5134" s="133"/>
      <c r="AO5134" s="133"/>
      <c r="AP5134" s="133"/>
      <c r="AQ5134" s="133"/>
      <c r="AR5134" s="133"/>
      <c r="AS5134" s="124"/>
      <c r="AT5134" s="134"/>
      <c r="AU5134" s="141"/>
    </row>
    <row r="5135" spans="31:47" ht="12">
      <c r="AE5135" s="131"/>
      <c r="AF5135" s="132"/>
      <c r="AG5135" s="133"/>
      <c r="AH5135" s="133"/>
      <c r="AI5135" s="133"/>
      <c r="AJ5135" s="133"/>
      <c r="AK5135" s="133"/>
      <c r="AL5135" s="133"/>
      <c r="AM5135" s="133"/>
      <c r="AN5135" s="133"/>
      <c r="AO5135" s="133"/>
      <c r="AP5135" s="133"/>
      <c r="AQ5135" s="133"/>
      <c r="AR5135" s="133"/>
      <c r="AS5135" s="124"/>
      <c r="AT5135" s="134"/>
      <c r="AU5135" s="141"/>
    </row>
    <row r="5136" spans="31:47" ht="12">
      <c r="AE5136" s="131"/>
      <c r="AF5136" s="132"/>
      <c r="AG5136" s="133"/>
      <c r="AH5136" s="133"/>
      <c r="AI5136" s="133"/>
      <c r="AJ5136" s="133"/>
      <c r="AK5136" s="133"/>
      <c r="AL5136" s="133"/>
      <c r="AM5136" s="133"/>
      <c r="AN5136" s="133"/>
      <c r="AO5136" s="133"/>
      <c r="AP5136" s="133"/>
      <c r="AQ5136" s="133"/>
      <c r="AR5136" s="133"/>
      <c r="AS5136" s="124"/>
      <c r="AT5136" s="134"/>
      <c r="AU5136" s="141"/>
    </row>
    <row r="5137" spans="31:47" ht="12">
      <c r="AE5137" s="131"/>
      <c r="AF5137" s="132"/>
      <c r="AG5137" s="133"/>
      <c r="AH5137" s="133"/>
      <c r="AI5137" s="133"/>
      <c r="AJ5137" s="133"/>
      <c r="AK5137" s="133"/>
      <c r="AL5137" s="133"/>
      <c r="AM5137" s="133"/>
      <c r="AN5137" s="133"/>
      <c r="AO5137" s="133"/>
      <c r="AP5137" s="133"/>
      <c r="AQ5137" s="133"/>
      <c r="AR5137" s="133"/>
      <c r="AS5137" s="124"/>
      <c r="AT5137" s="134"/>
      <c r="AU5137" s="141"/>
    </row>
    <row r="5138" spans="31:47" ht="12">
      <c r="AE5138" s="131"/>
      <c r="AF5138" s="132"/>
      <c r="AG5138" s="133"/>
      <c r="AH5138" s="133"/>
      <c r="AI5138" s="133"/>
      <c r="AJ5138" s="133"/>
      <c r="AK5138" s="133"/>
      <c r="AL5138" s="133"/>
      <c r="AM5138" s="133"/>
      <c r="AN5138" s="133"/>
      <c r="AO5138" s="133"/>
      <c r="AP5138" s="133"/>
      <c r="AQ5138" s="133"/>
      <c r="AR5138" s="133"/>
      <c r="AS5138" s="124"/>
      <c r="AT5138" s="134"/>
      <c r="AU5138" s="141"/>
    </row>
    <row r="5139" spans="31:47" ht="12">
      <c r="AE5139" s="131"/>
      <c r="AF5139" s="132"/>
      <c r="AG5139" s="133"/>
      <c r="AH5139" s="133"/>
      <c r="AI5139" s="133"/>
      <c r="AJ5139" s="133"/>
      <c r="AK5139" s="133"/>
      <c r="AL5139" s="133"/>
      <c r="AM5139" s="133"/>
      <c r="AN5139" s="133"/>
      <c r="AO5139" s="133"/>
      <c r="AP5139" s="133"/>
      <c r="AQ5139" s="133"/>
      <c r="AR5139" s="133"/>
      <c r="AS5139" s="124"/>
      <c r="AT5139" s="134"/>
      <c r="AU5139" s="141"/>
    </row>
    <row r="5140" spans="31:47" ht="12">
      <c r="AE5140" s="131"/>
      <c r="AF5140" s="132"/>
      <c r="AG5140" s="133"/>
      <c r="AH5140" s="133"/>
      <c r="AI5140" s="133"/>
      <c r="AJ5140" s="133"/>
      <c r="AK5140" s="133"/>
      <c r="AL5140" s="133"/>
      <c r="AM5140" s="133"/>
      <c r="AN5140" s="133"/>
      <c r="AO5140" s="133"/>
      <c r="AP5140" s="133"/>
      <c r="AQ5140" s="133"/>
      <c r="AR5140" s="133"/>
      <c r="AS5140" s="124"/>
      <c r="AT5140" s="134"/>
      <c r="AU5140" s="141"/>
    </row>
    <row r="5141" spans="31:47" ht="12">
      <c r="AE5141" s="131"/>
      <c r="AF5141" s="132"/>
      <c r="AG5141" s="133"/>
      <c r="AH5141" s="133"/>
      <c r="AI5141" s="133"/>
      <c r="AJ5141" s="133"/>
      <c r="AK5141" s="133"/>
      <c r="AL5141" s="133"/>
      <c r="AM5141" s="133"/>
      <c r="AN5141" s="133"/>
      <c r="AO5141" s="133"/>
      <c r="AP5141" s="133"/>
      <c r="AQ5141" s="133"/>
      <c r="AR5141" s="133"/>
      <c r="AS5141" s="124"/>
      <c r="AT5141" s="134"/>
      <c r="AU5141" s="141"/>
    </row>
    <row r="5142" spans="31:47" ht="12">
      <c r="AE5142" s="131"/>
      <c r="AF5142" s="132"/>
      <c r="AG5142" s="133"/>
      <c r="AH5142" s="133"/>
      <c r="AI5142" s="133"/>
      <c r="AJ5142" s="133"/>
      <c r="AK5142" s="133"/>
      <c r="AL5142" s="133"/>
      <c r="AM5142" s="133"/>
      <c r="AN5142" s="133"/>
      <c r="AO5142" s="133"/>
      <c r="AP5142" s="133"/>
      <c r="AQ5142" s="133"/>
      <c r="AR5142" s="133"/>
      <c r="AS5142" s="124"/>
      <c r="AT5142" s="134"/>
      <c r="AU5142" s="141"/>
    </row>
    <row r="5143" spans="31:47" ht="12">
      <c r="AE5143" s="131"/>
      <c r="AF5143" s="132"/>
      <c r="AG5143" s="133"/>
      <c r="AH5143" s="133"/>
      <c r="AI5143" s="133"/>
      <c r="AJ5143" s="133"/>
      <c r="AK5143" s="133"/>
      <c r="AL5143" s="133"/>
      <c r="AM5143" s="133"/>
      <c r="AN5143" s="133"/>
      <c r="AO5143" s="133"/>
      <c r="AP5143" s="133"/>
      <c r="AQ5143" s="133"/>
      <c r="AR5143" s="133"/>
      <c r="AS5143" s="124"/>
      <c r="AT5143" s="134"/>
      <c r="AU5143" s="141"/>
    </row>
    <row r="5144" spans="31:47" ht="12">
      <c r="AE5144" s="131"/>
      <c r="AF5144" s="132"/>
      <c r="AG5144" s="133"/>
      <c r="AH5144" s="133"/>
      <c r="AI5144" s="133"/>
      <c r="AJ5144" s="133"/>
      <c r="AK5144" s="133"/>
      <c r="AL5144" s="133"/>
      <c r="AM5144" s="133"/>
      <c r="AN5144" s="133"/>
      <c r="AO5144" s="133"/>
      <c r="AP5144" s="133"/>
      <c r="AQ5144" s="133"/>
      <c r="AR5144" s="133"/>
      <c r="AS5144" s="124"/>
      <c r="AT5144" s="134"/>
      <c r="AU5144" s="141"/>
    </row>
    <row r="5145" spans="31:47" ht="12">
      <c r="AE5145" s="131"/>
      <c r="AF5145" s="132"/>
      <c r="AG5145" s="133"/>
      <c r="AH5145" s="133"/>
      <c r="AI5145" s="133"/>
      <c r="AJ5145" s="133"/>
      <c r="AK5145" s="133"/>
      <c r="AL5145" s="133"/>
      <c r="AM5145" s="133"/>
      <c r="AN5145" s="133"/>
      <c r="AO5145" s="133"/>
      <c r="AP5145" s="133"/>
      <c r="AQ5145" s="133"/>
      <c r="AR5145" s="133"/>
      <c r="AS5145" s="124"/>
      <c r="AT5145" s="134"/>
      <c r="AU5145" s="141"/>
    </row>
    <row r="5146" spans="31:47" ht="12">
      <c r="AE5146" s="131"/>
      <c r="AF5146" s="132"/>
      <c r="AG5146" s="133"/>
      <c r="AH5146" s="133"/>
      <c r="AI5146" s="133"/>
      <c r="AJ5146" s="133"/>
      <c r="AK5146" s="133"/>
      <c r="AL5146" s="133"/>
      <c r="AM5146" s="133"/>
      <c r="AN5146" s="133"/>
      <c r="AO5146" s="133"/>
      <c r="AP5146" s="133"/>
      <c r="AQ5146" s="133"/>
      <c r="AR5146" s="133"/>
      <c r="AS5146" s="124"/>
      <c r="AT5146" s="134"/>
      <c r="AU5146" s="141"/>
    </row>
    <row r="5147" spans="31:47" ht="12">
      <c r="AE5147" s="131"/>
      <c r="AF5147" s="132"/>
      <c r="AG5147" s="133"/>
      <c r="AH5147" s="133"/>
      <c r="AI5147" s="133"/>
      <c r="AJ5147" s="133"/>
      <c r="AK5147" s="133"/>
      <c r="AL5147" s="133"/>
      <c r="AM5147" s="133"/>
      <c r="AN5147" s="133"/>
      <c r="AO5147" s="133"/>
      <c r="AP5147" s="133"/>
      <c r="AQ5147" s="133"/>
      <c r="AR5147" s="133"/>
      <c r="AS5147" s="124"/>
      <c r="AT5147" s="134"/>
      <c r="AU5147" s="141"/>
    </row>
    <row r="5148" spans="31:47" ht="12">
      <c r="AE5148" s="131"/>
      <c r="AF5148" s="132"/>
      <c r="AG5148" s="133"/>
      <c r="AH5148" s="133"/>
      <c r="AI5148" s="133"/>
      <c r="AJ5148" s="133"/>
      <c r="AK5148" s="133"/>
      <c r="AL5148" s="133"/>
      <c r="AM5148" s="133"/>
      <c r="AN5148" s="133"/>
      <c r="AO5148" s="133"/>
      <c r="AP5148" s="133"/>
      <c r="AQ5148" s="133"/>
      <c r="AR5148" s="133"/>
      <c r="AS5148" s="124"/>
      <c r="AT5148" s="134"/>
      <c r="AU5148" s="141"/>
    </row>
    <row r="5149" spans="31:47" ht="12">
      <c r="AE5149" s="131"/>
      <c r="AF5149" s="132"/>
      <c r="AG5149" s="133"/>
      <c r="AH5149" s="133"/>
      <c r="AI5149" s="133"/>
      <c r="AJ5149" s="133"/>
      <c r="AK5149" s="133"/>
      <c r="AL5149" s="133"/>
      <c r="AM5149" s="133"/>
      <c r="AN5149" s="133"/>
      <c r="AO5149" s="133"/>
      <c r="AP5149" s="133"/>
      <c r="AQ5149" s="133"/>
      <c r="AR5149" s="133"/>
      <c r="AS5149" s="124"/>
      <c r="AT5149" s="134"/>
      <c r="AU5149" s="141"/>
    </row>
    <row r="5150" spans="31:47" ht="12">
      <c r="AE5150" s="131"/>
      <c r="AF5150" s="132"/>
      <c r="AG5150" s="133"/>
      <c r="AH5150" s="133"/>
      <c r="AI5150" s="133"/>
      <c r="AJ5150" s="133"/>
      <c r="AK5150" s="133"/>
      <c r="AL5150" s="133"/>
      <c r="AM5150" s="133"/>
      <c r="AN5150" s="133"/>
      <c r="AO5150" s="133"/>
      <c r="AP5150" s="133"/>
      <c r="AQ5150" s="133"/>
      <c r="AR5150" s="133"/>
      <c r="AS5150" s="124"/>
      <c r="AT5150" s="134"/>
      <c r="AU5150" s="141"/>
    </row>
    <row r="5151" spans="31:47" ht="12">
      <c r="AE5151" s="131"/>
      <c r="AF5151" s="132"/>
      <c r="AG5151" s="133"/>
      <c r="AH5151" s="133"/>
      <c r="AI5151" s="133"/>
      <c r="AJ5151" s="133"/>
      <c r="AK5151" s="133"/>
      <c r="AL5151" s="133"/>
      <c r="AM5151" s="133"/>
      <c r="AN5151" s="133"/>
      <c r="AO5151" s="133"/>
      <c r="AP5151" s="133"/>
      <c r="AQ5151" s="133"/>
      <c r="AR5151" s="133"/>
      <c r="AS5151" s="124"/>
      <c r="AT5151" s="134"/>
      <c r="AU5151" s="141"/>
    </row>
    <row r="5152" spans="31:47" ht="12">
      <c r="AE5152" s="131"/>
      <c r="AF5152" s="132"/>
      <c r="AG5152" s="133"/>
      <c r="AH5152" s="133"/>
      <c r="AI5152" s="133"/>
      <c r="AJ5152" s="133"/>
      <c r="AK5152" s="133"/>
      <c r="AL5152" s="133"/>
      <c r="AM5152" s="133"/>
      <c r="AN5152" s="133"/>
      <c r="AO5152" s="133"/>
      <c r="AP5152" s="133"/>
      <c r="AQ5152" s="133"/>
      <c r="AR5152" s="133"/>
      <c r="AS5152" s="124"/>
      <c r="AT5152" s="134"/>
      <c r="AU5152" s="141"/>
    </row>
    <row r="5153" spans="31:47" ht="12">
      <c r="AE5153" s="131"/>
      <c r="AF5153" s="132"/>
      <c r="AG5153" s="133"/>
      <c r="AH5153" s="133"/>
      <c r="AI5153" s="133"/>
      <c r="AJ5153" s="133"/>
      <c r="AK5153" s="133"/>
      <c r="AL5153" s="133"/>
      <c r="AM5153" s="133"/>
      <c r="AN5153" s="133"/>
      <c r="AO5153" s="133"/>
      <c r="AP5153" s="133"/>
      <c r="AQ5153" s="133"/>
      <c r="AR5153" s="133"/>
      <c r="AS5153" s="124"/>
      <c r="AT5153" s="134"/>
      <c r="AU5153" s="141"/>
    </row>
    <row r="5154" spans="31:47" ht="12">
      <c r="AE5154" s="131"/>
      <c r="AF5154" s="132"/>
      <c r="AG5154" s="133"/>
      <c r="AH5154" s="133"/>
      <c r="AI5154" s="133"/>
      <c r="AJ5154" s="133"/>
      <c r="AK5154" s="133"/>
      <c r="AL5154" s="133"/>
      <c r="AM5154" s="133"/>
      <c r="AN5154" s="133"/>
      <c r="AO5154" s="133"/>
      <c r="AP5154" s="133"/>
      <c r="AQ5154" s="133"/>
      <c r="AR5154" s="133"/>
      <c r="AS5154" s="124"/>
      <c r="AT5154" s="134"/>
      <c r="AU5154" s="141"/>
    </row>
    <row r="5155" spans="31:47" ht="12">
      <c r="AE5155" s="131"/>
      <c r="AF5155" s="132"/>
      <c r="AG5155" s="133"/>
      <c r="AH5155" s="133"/>
      <c r="AI5155" s="133"/>
      <c r="AJ5155" s="133"/>
      <c r="AK5155" s="133"/>
      <c r="AL5155" s="133"/>
      <c r="AM5155" s="133"/>
      <c r="AN5155" s="133"/>
      <c r="AO5155" s="133"/>
      <c r="AP5155" s="133"/>
      <c r="AQ5155" s="133"/>
      <c r="AR5155" s="133"/>
      <c r="AS5155" s="124"/>
      <c r="AT5155" s="134"/>
      <c r="AU5155" s="141"/>
    </row>
    <row r="5156" spans="31:47" ht="12">
      <c r="AE5156" s="131"/>
      <c r="AF5156" s="132"/>
      <c r="AG5156" s="133"/>
      <c r="AH5156" s="133"/>
      <c r="AI5156" s="133"/>
      <c r="AJ5156" s="133"/>
      <c r="AK5156" s="133"/>
      <c r="AL5156" s="133"/>
      <c r="AM5156" s="133"/>
      <c r="AN5156" s="133"/>
      <c r="AO5156" s="133"/>
      <c r="AP5156" s="133"/>
      <c r="AQ5156" s="133"/>
      <c r="AR5156" s="133"/>
      <c r="AS5156" s="124"/>
      <c r="AT5156" s="134"/>
      <c r="AU5156" s="141"/>
    </row>
    <row r="5157" spans="31:47" ht="12">
      <c r="AE5157" s="131"/>
      <c r="AF5157" s="132"/>
      <c r="AG5157" s="133"/>
      <c r="AH5157" s="133"/>
      <c r="AI5157" s="133"/>
      <c r="AJ5157" s="133"/>
      <c r="AK5157" s="133"/>
      <c r="AL5157" s="133"/>
      <c r="AM5157" s="133"/>
      <c r="AN5157" s="133"/>
      <c r="AO5157" s="133"/>
      <c r="AP5157" s="133"/>
      <c r="AQ5157" s="133"/>
      <c r="AR5157" s="133"/>
      <c r="AS5157" s="124"/>
      <c r="AT5157" s="134"/>
      <c r="AU5157" s="141"/>
    </row>
    <row r="5158" spans="31:47" ht="12">
      <c r="AE5158" s="131"/>
      <c r="AF5158" s="132"/>
      <c r="AG5158" s="133"/>
      <c r="AH5158" s="133"/>
      <c r="AI5158" s="133"/>
      <c r="AJ5158" s="133"/>
      <c r="AK5158" s="133"/>
      <c r="AL5158" s="133"/>
      <c r="AM5158" s="133"/>
      <c r="AN5158" s="133"/>
      <c r="AO5158" s="133"/>
      <c r="AP5158" s="133"/>
      <c r="AQ5158" s="133"/>
      <c r="AR5158" s="133"/>
      <c r="AS5158" s="124"/>
      <c r="AT5158" s="134"/>
      <c r="AU5158" s="141"/>
    </row>
    <row r="5159" spans="31:47" ht="12">
      <c r="AE5159" s="131"/>
      <c r="AF5159" s="132"/>
      <c r="AG5159" s="133"/>
      <c r="AH5159" s="133"/>
      <c r="AI5159" s="133"/>
      <c r="AJ5159" s="133"/>
      <c r="AK5159" s="133"/>
      <c r="AL5159" s="133"/>
      <c r="AM5159" s="133"/>
      <c r="AN5159" s="133"/>
      <c r="AO5159" s="133"/>
      <c r="AP5159" s="133"/>
      <c r="AQ5159" s="133"/>
      <c r="AR5159" s="133"/>
      <c r="AS5159" s="124"/>
      <c r="AT5159" s="134"/>
      <c r="AU5159" s="141"/>
    </row>
    <row r="5160" spans="31:47" ht="12">
      <c r="AE5160" s="131"/>
      <c r="AF5160" s="132"/>
      <c r="AG5160" s="133"/>
      <c r="AH5160" s="133"/>
      <c r="AI5160" s="133"/>
      <c r="AJ5160" s="133"/>
      <c r="AK5160" s="133"/>
      <c r="AL5160" s="133"/>
      <c r="AM5160" s="133"/>
      <c r="AN5160" s="133"/>
      <c r="AO5160" s="133"/>
      <c r="AP5160" s="133"/>
      <c r="AQ5160" s="133"/>
      <c r="AR5160" s="133"/>
      <c r="AS5160" s="124"/>
      <c r="AT5160" s="134"/>
      <c r="AU5160" s="141"/>
    </row>
    <row r="5161" spans="31:47" ht="12">
      <c r="AE5161" s="131"/>
      <c r="AF5161" s="132"/>
      <c r="AG5161" s="133"/>
      <c r="AH5161" s="133"/>
      <c r="AI5161" s="133"/>
      <c r="AJ5161" s="133"/>
      <c r="AK5161" s="133"/>
      <c r="AL5161" s="133"/>
      <c r="AM5161" s="133"/>
      <c r="AN5161" s="133"/>
      <c r="AO5161" s="133"/>
      <c r="AP5161" s="133"/>
      <c r="AQ5161" s="133"/>
      <c r="AR5161" s="133"/>
      <c r="AS5161" s="124"/>
      <c r="AT5161" s="134"/>
      <c r="AU5161" s="141"/>
    </row>
    <row r="5162" spans="31:47" ht="12">
      <c r="AE5162" s="131"/>
      <c r="AF5162" s="132"/>
      <c r="AG5162" s="133"/>
      <c r="AH5162" s="133"/>
      <c r="AI5162" s="133"/>
      <c r="AJ5162" s="133"/>
      <c r="AK5162" s="133"/>
      <c r="AL5162" s="133"/>
      <c r="AM5162" s="133"/>
      <c r="AN5162" s="133"/>
      <c r="AO5162" s="133"/>
      <c r="AP5162" s="133"/>
      <c r="AQ5162" s="133"/>
      <c r="AR5162" s="133"/>
      <c r="AS5162" s="124"/>
      <c r="AT5162" s="134"/>
      <c r="AU5162" s="141"/>
    </row>
    <row r="5163" spans="31:47" ht="12">
      <c r="AE5163" s="131"/>
      <c r="AF5163" s="132"/>
      <c r="AG5163" s="133"/>
      <c r="AH5163" s="133"/>
      <c r="AI5163" s="133"/>
      <c r="AJ5163" s="133"/>
      <c r="AK5163" s="133"/>
      <c r="AL5163" s="133"/>
      <c r="AM5163" s="133"/>
      <c r="AN5163" s="133"/>
      <c r="AO5163" s="133"/>
      <c r="AP5163" s="133"/>
      <c r="AQ5163" s="133"/>
      <c r="AR5163" s="133"/>
      <c r="AS5163" s="124"/>
      <c r="AT5163" s="134"/>
      <c r="AU5163" s="141"/>
    </row>
    <row r="5164" spans="31:47" ht="12">
      <c r="AE5164" s="131"/>
      <c r="AF5164" s="132"/>
      <c r="AG5164" s="133"/>
      <c r="AH5164" s="133"/>
      <c r="AI5164" s="133"/>
      <c r="AJ5164" s="133"/>
      <c r="AK5164" s="133"/>
      <c r="AL5164" s="133"/>
      <c r="AM5164" s="133"/>
      <c r="AN5164" s="133"/>
      <c r="AO5164" s="133"/>
      <c r="AP5164" s="133"/>
      <c r="AQ5164" s="133"/>
      <c r="AR5164" s="133"/>
      <c r="AS5164" s="124"/>
      <c r="AT5164" s="134"/>
      <c r="AU5164" s="141"/>
    </row>
    <row r="5165" spans="31:47" ht="12">
      <c r="AE5165" s="131"/>
      <c r="AF5165" s="132"/>
      <c r="AG5165" s="133"/>
      <c r="AH5165" s="133"/>
      <c r="AI5165" s="133"/>
      <c r="AJ5165" s="133"/>
      <c r="AK5165" s="133"/>
      <c r="AL5165" s="133"/>
      <c r="AM5165" s="133"/>
      <c r="AN5165" s="133"/>
      <c r="AO5165" s="133"/>
      <c r="AP5165" s="133"/>
      <c r="AQ5165" s="133"/>
      <c r="AR5165" s="133"/>
      <c r="AS5165" s="124"/>
      <c r="AT5165" s="134"/>
      <c r="AU5165" s="141"/>
    </row>
    <row r="5166" spans="31:47" ht="12">
      <c r="AE5166" s="131"/>
      <c r="AF5166" s="132"/>
      <c r="AG5166" s="133"/>
      <c r="AH5166" s="133"/>
      <c r="AI5166" s="133"/>
      <c r="AJ5166" s="133"/>
      <c r="AK5166" s="133"/>
      <c r="AL5166" s="133"/>
      <c r="AM5166" s="133"/>
      <c r="AN5166" s="133"/>
      <c r="AO5166" s="133"/>
      <c r="AP5166" s="133"/>
      <c r="AQ5166" s="133"/>
      <c r="AR5166" s="133"/>
      <c r="AS5166" s="124"/>
      <c r="AT5166" s="134"/>
      <c r="AU5166" s="141"/>
    </row>
    <row r="5167" spans="31:47" ht="12">
      <c r="AE5167" s="131"/>
      <c r="AF5167" s="132"/>
      <c r="AG5167" s="133"/>
      <c r="AH5167" s="133"/>
      <c r="AI5167" s="133"/>
      <c r="AJ5167" s="133"/>
      <c r="AK5167" s="133"/>
      <c r="AL5167" s="133"/>
      <c r="AM5167" s="133"/>
      <c r="AN5167" s="133"/>
      <c r="AO5167" s="133"/>
      <c r="AP5167" s="133"/>
      <c r="AQ5167" s="133"/>
      <c r="AR5167" s="133"/>
      <c r="AS5167" s="124"/>
      <c r="AT5167" s="134"/>
      <c r="AU5167" s="141"/>
    </row>
    <row r="5168" spans="31:47" ht="12">
      <c r="AE5168" s="131"/>
      <c r="AF5168" s="132"/>
      <c r="AG5168" s="133"/>
      <c r="AH5168" s="133"/>
      <c r="AI5168" s="133"/>
      <c r="AJ5168" s="133"/>
      <c r="AK5168" s="133"/>
      <c r="AL5168" s="133"/>
      <c r="AM5168" s="133"/>
      <c r="AN5168" s="133"/>
      <c r="AO5168" s="133"/>
      <c r="AP5168" s="133"/>
      <c r="AQ5168" s="133"/>
      <c r="AR5168" s="133"/>
      <c r="AS5168" s="124"/>
      <c r="AT5168" s="134"/>
      <c r="AU5168" s="141"/>
    </row>
    <row r="5169" spans="31:47" ht="12">
      <c r="AE5169" s="131"/>
      <c r="AF5169" s="132"/>
      <c r="AG5169" s="133"/>
      <c r="AH5169" s="133"/>
      <c r="AI5169" s="133"/>
      <c r="AJ5169" s="133"/>
      <c r="AK5169" s="133"/>
      <c r="AL5169" s="133"/>
      <c r="AM5169" s="133"/>
      <c r="AN5169" s="133"/>
      <c r="AO5169" s="133"/>
      <c r="AP5169" s="133"/>
      <c r="AQ5169" s="133"/>
      <c r="AR5169" s="133"/>
      <c r="AS5169" s="124"/>
      <c r="AT5169" s="134"/>
      <c r="AU5169" s="141"/>
    </row>
    <row r="5170" spans="31:47" ht="12">
      <c r="AE5170" s="131"/>
      <c r="AF5170" s="132"/>
      <c r="AG5170" s="133"/>
      <c r="AH5170" s="133"/>
      <c r="AI5170" s="133"/>
      <c r="AJ5170" s="133"/>
      <c r="AK5170" s="133"/>
      <c r="AL5170" s="133"/>
      <c r="AM5170" s="133"/>
      <c r="AN5170" s="133"/>
      <c r="AO5170" s="133"/>
      <c r="AP5170" s="133"/>
      <c r="AQ5170" s="133"/>
      <c r="AR5170" s="133"/>
      <c r="AS5170" s="124"/>
      <c r="AT5170" s="134"/>
      <c r="AU5170" s="141"/>
    </row>
    <row r="5171" spans="31:47" ht="12">
      <c r="AE5171" s="131"/>
      <c r="AF5171" s="132"/>
      <c r="AG5171" s="133"/>
      <c r="AH5171" s="133"/>
      <c r="AI5171" s="133"/>
      <c r="AJ5171" s="133"/>
      <c r="AK5171" s="133"/>
      <c r="AL5171" s="133"/>
      <c r="AM5171" s="133"/>
      <c r="AN5171" s="133"/>
      <c r="AO5171" s="133"/>
      <c r="AP5171" s="133"/>
      <c r="AQ5171" s="133"/>
      <c r="AR5171" s="133"/>
      <c r="AS5171" s="124"/>
      <c r="AT5171" s="134"/>
      <c r="AU5171" s="141"/>
    </row>
    <row r="5172" spans="31:47" ht="12">
      <c r="AE5172" s="131"/>
      <c r="AF5172" s="132"/>
      <c r="AG5172" s="133"/>
      <c r="AH5172" s="133"/>
      <c r="AI5172" s="133"/>
      <c r="AJ5172" s="133"/>
      <c r="AK5172" s="133"/>
      <c r="AL5172" s="133"/>
      <c r="AM5172" s="133"/>
      <c r="AN5172" s="133"/>
      <c r="AO5172" s="133"/>
      <c r="AP5172" s="133"/>
      <c r="AQ5172" s="133"/>
      <c r="AR5172" s="133"/>
      <c r="AS5172" s="124"/>
      <c r="AT5172" s="134"/>
      <c r="AU5172" s="141"/>
    </row>
    <row r="5173" spans="31:47" ht="12">
      <c r="AE5173" s="131"/>
      <c r="AF5173" s="132"/>
      <c r="AG5173" s="133"/>
      <c r="AH5173" s="133"/>
      <c r="AI5173" s="133"/>
      <c r="AJ5173" s="133"/>
      <c r="AK5173" s="133"/>
      <c r="AL5173" s="133"/>
      <c r="AM5173" s="133"/>
      <c r="AN5173" s="133"/>
      <c r="AO5173" s="133"/>
      <c r="AP5173" s="133"/>
      <c r="AQ5173" s="133"/>
      <c r="AR5173" s="133"/>
      <c r="AS5173" s="124"/>
      <c r="AT5173" s="134"/>
      <c r="AU5173" s="141"/>
    </row>
    <row r="5174" spans="31:47" ht="12">
      <c r="AE5174" s="131"/>
      <c r="AF5174" s="132"/>
      <c r="AG5174" s="133"/>
      <c r="AH5174" s="133"/>
      <c r="AI5174" s="133"/>
      <c r="AJ5174" s="133"/>
      <c r="AK5174" s="133"/>
      <c r="AL5174" s="133"/>
      <c r="AM5174" s="133"/>
      <c r="AN5174" s="133"/>
      <c r="AO5174" s="133"/>
      <c r="AP5174" s="133"/>
      <c r="AQ5174" s="133"/>
      <c r="AR5174" s="133"/>
      <c r="AS5174" s="124"/>
      <c r="AT5174" s="134"/>
      <c r="AU5174" s="141"/>
    </row>
    <row r="5175" spans="31:47" ht="12">
      <c r="AE5175" s="131"/>
      <c r="AF5175" s="132"/>
      <c r="AG5175" s="133"/>
      <c r="AH5175" s="133"/>
      <c r="AI5175" s="133"/>
      <c r="AJ5175" s="133"/>
      <c r="AK5175" s="133"/>
      <c r="AL5175" s="133"/>
      <c r="AM5175" s="133"/>
      <c r="AN5175" s="133"/>
      <c r="AO5175" s="133"/>
      <c r="AP5175" s="133"/>
      <c r="AQ5175" s="133"/>
      <c r="AR5175" s="133"/>
      <c r="AS5175" s="124"/>
      <c r="AT5175" s="134"/>
      <c r="AU5175" s="141"/>
    </row>
    <row r="5176" spans="31:47" ht="12">
      <c r="AE5176" s="131"/>
      <c r="AF5176" s="132"/>
      <c r="AG5176" s="133"/>
      <c r="AH5176" s="133"/>
      <c r="AI5176" s="133"/>
      <c r="AJ5176" s="133"/>
      <c r="AK5176" s="133"/>
      <c r="AL5176" s="133"/>
      <c r="AM5176" s="133"/>
      <c r="AN5176" s="133"/>
      <c r="AO5176" s="133"/>
      <c r="AP5176" s="133"/>
      <c r="AQ5176" s="133"/>
      <c r="AR5176" s="133"/>
      <c r="AS5176" s="124"/>
      <c r="AT5176" s="134"/>
      <c r="AU5176" s="141"/>
    </row>
    <row r="5177" spans="31:47" ht="12">
      <c r="AE5177" s="131"/>
      <c r="AF5177" s="132"/>
      <c r="AG5177" s="133"/>
      <c r="AH5177" s="133"/>
      <c r="AI5177" s="133"/>
      <c r="AJ5177" s="133"/>
      <c r="AK5177" s="133"/>
      <c r="AL5177" s="133"/>
      <c r="AM5177" s="133"/>
      <c r="AN5177" s="133"/>
      <c r="AO5177" s="133"/>
      <c r="AP5177" s="133"/>
      <c r="AQ5177" s="133"/>
      <c r="AR5177" s="133"/>
      <c r="AS5177" s="124"/>
      <c r="AT5177" s="134"/>
      <c r="AU5177" s="141"/>
    </row>
    <row r="5178" spans="31:47" ht="12">
      <c r="AE5178" s="131"/>
      <c r="AF5178" s="132"/>
      <c r="AG5178" s="133"/>
      <c r="AH5178" s="133"/>
      <c r="AI5178" s="133"/>
      <c r="AJ5178" s="133"/>
      <c r="AK5178" s="133"/>
      <c r="AL5178" s="133"/>
      <c r="AM5178" s="133"/>
      <c r="AN5178" s="133"/>
      <c r="AO5178" s="133"/>
      <c r="AP5178" s="133"/>
      <c r="AQ5178" s="133"/>
      <c r="AR5178" s="133"/>
      <c r="AS5178" s="124"/>
      <c r="AT5178" s="134"/>
      <c r="AU5178" s="141"/>
    </row>
    <row r="5179" spans="31:47" ht="12">
      <c r="AE5179" s="131"/>
      <c r="AF5179" s="132"/>
      <c r="AG5179" s="133"/>
      <c r="AH5179" s="133"/>
      <c r="AI5179" s="133"/>
      <c r="AJ5179" s="133"/>
      <c r="AK5179" s="133"/>
      <c r="AL5179" s="133"/>
      <c r="AM5179" s="133"/>
      <c r="AN5179" s="133"/>
      <c r="AO5179" s="133"/>
      <c r="AP5179" s="133"/>
      <c r="AQ5179" s="133"/>
      <c r="AR5179" s="133"/>
      <c r="AS5179" s="124"/>
      <c r="AT5179" s="134"/>
      <c r="AU5179" s="141"/>
    </row>
    <row r="5180" spans="31:47" ht="12">
      <c r="AE5180" s="131"/>
      <c r="AF5180" s="132"/>
      <c r="AG5180" s="133"/>
      <c r="AH5180" s="133"/>
      <c r="AI5180" s="133"/>
      <c r="AJ5180" s="133"/>
      <c r="AK5180" s="133"/>
      <c r="AL5180" s="133"/>
      <c r="AM5180" s="133"/>
      <c r="AN5180" s="133"/>
      <c r="AO5180" s="133"/>
      <c r="AP5180" s="133"/>
      <c r="AQ5180" s="133"/>
      <c r="AR5180" s="133"/>
      <c r="AS5180" s="124"/>
      <c r="AT5180" s="134"/>
      <c r="AU5180" s="141"/>
    </row>
    <row r="5181" spans="31:47" ht="12">
      <c r="AE5181" s="131"/>
      <c r="AF5181" s="132"/>
      <c r="AG5181" s="133"/>
      <c r="AH5181" s="133"/>
      <c r="AI5181" s="133"/>
      <c r="AJ5181" s="133"/>
      <c r="AK5181" s="133"/>
      <c r="AL5181" s="133"/>
      <c r="AM5181" s="133"/>
      <c r="AN5181" s="133"/>
      <c r="AO5181" s="133"/>
      <c r="AP5181" s="133"/>
      <c r="AQ5181" s="133"/>
      <c r="AR5181" s="133"/>
      <c r="AS5181" s="124"/>
      <c r="AT5181" s="134"/>
      <c r="AU5181" s="141"/>
    </row>
    <row r="5182" spans="31:47" ht="12">
      <c r="AE5182" s="131"/>
      <c r="AF5182" s="132"/>
      <c r="AG5182" s="133"/>
      <c r="AH5182" s="133"/>
      <c r="AI5182" s="133"/>
      <c r="AJ5182" s="133"/>
      <c r="AK5182" s="133"/>
      <c r="AL5182" s="133"/>
      <c r="AM5182" s="133"/>
      <c r="AN5182" s="133"/>
      <c r="AO5182" s="133"/>
      <c r="AP5182" s="133"/>
      <c r="AQ5182" s="133"/>
      <c r="AR5182" s="133"/>
      <c r="AS5182" s="124"/>
      <c r="AT5182" s="134"/>
      <c r="AU5182" s="141"/>
    </row>
    <row r="5183" spans="31:47" ht="12">
      <c r="AE5183" s="131"/>
      <c r="AF5183" s="132"/>
      <c r="AG5183" s="133"/>
      <c r="AH5183" s="133"/>
      <c r="AI5183" s="133"/>
      <c r="AJ5183" s="133"/>
      <c r="AK5183" s="133"/>
      <c r="AL5183" s="133"/>
      <c r="AM5183" s="133"/>
      <c r="AN5183" s="133"/>
      <c r="AO5183" s="133"/>
      <c r="AP5183" s="133"/>
      <c r="AQ5183" s="133"/>
      <c r="AR5183" s="133"/>
      <c r="AS5183" s="124"/>
      <c r="AT5183" s="134"/>
      <c r="AU5183" s="141"/>
    </row>
    <row r="5184" spans="31:47" ht="12">
      <c r="AE5184" s="131"/>
      <c r="AF5184" s="132"/>
      <c r="AG5184" s="133"/>
      <c r="AH5184" s="133"/>
      <c r="AI5184" s="133"/>
      <c r="AJ5184" s="133"/>
      <c r="AK5184" s="133"/>
      <c r="AL5184" s="133"/>
      <c r="AM5184" s="133"/>
      <c r="AN5184" s="133"/>
      <c r="AO5184" s="133"/>
      <c r="AP5184" s="133"/>
      <c r="AQ5184" s="133"/>
      <c r="AR5184" s="133"/>
      <c r="AS5184" s="124"/>
      <c r="AT5184" s="134"/>
      <c r="AU5184" s="141"/>
    </row>
    <row r="5185" spans="31:47" ht="12">
      <c r="AE5185" s="131"/>
      <c r="AF5185" s="132"/>
      <c r="AG5185" s="133"/>
      <c r="AH5185" s="133"/>
      <c r="AI5185" s="133"/>
      <c r="AJ5185" s="133"/>
      <c r="AK5185" s="133"/>
      <c r="AL5185" s="133"/>
      <c r="AM5185" s="133"/>
      <c r="AN5185" s="133"/>
      <c r="AO5185" s="133"/>
      <c r="AP5185" s="133"/>
      <c r="AQ5185" s="133"/>
      <c r="AR5185" s="133"/>
      <c r="AS5185" s="124"/>
      <c r="AT5185" s="134"/>
      <c r="AU5185" s="141"/>
    </row>
    <row r="5186" spans="31:47" ht="12">
      <c r="AE5186" s="131"/>
      <c r="AF5186" s="132"/>
      <c r="AG5186" s="133"/>
      <c r="AH5186" s="133"/>
      <c r="AI5186" s="133"/>
      <c r="AJ5186" s="133"/>
      <c r="AK5186" s="133"/>
      <c r="AL5186" s="133"/>
      <c r="AM5186" s="133"/>
      <c r="AN5186" s="133"/>
      <c r="AO5186" s="133"/>
      <c r="AP5186" s="133"/>
      <c r="AQ5186" s="133"/>
      <c r="AR5186" s="133"/>
      <c r="AS5186" s="124"/>
      <c r="AT5186" s="134"/>
      <c r="AU5186" s="141"/>
    </row>
    <row r="5187" spans="31:47" ht="12">
      <c r="AE5187" s="131"/>
      <c r="AF5187" s="132"/>
      <c r="AG5187" s="133"/>
      <c r="AH5187" s="133"/>
      <c r="AI5187" s="133"/>
      <c r="AJ5187" s="133"/>
      <c r="AK5187" s="133"/>
      <c r="AL5187" s="133"/>
      <c r="AM5187" s="133"/>
      <c r="AN5187" s="133"/>
      <c r="AO5187" s="133"/>
      <c r="AP5187" s="133"/>
      <c r="AQ5187" s="133"/>
      <c r="AR5187" s="133"/>
      <c r="AS5187" s="124"/>
      <c r="AT5187" s="134"/>
      <c r="AU5187" s="141"/>
    </row>
    <row r="5188" spans="31:47" ht="12">
      <c r="AE5188" s="131"/>
      <c r="AF5188" s="132"/>
      <c r="AG5188" s="133"/>
      <c r="AH5188" s="133"/>
      <c r="AI5188" s="133"/>
      <c r="AJ5188" s="133"/>
      <c r="AK5188" s="133"/>
      <c r="AL5188" s="133"/>
      <c r="AM5188" s="133"/>
      <c r="AN5188" s="133"/>
      <c r="AO5188" s="133"/>
      <c r="AP5188" s="133"/>
      <c r="AQ5188" s="133"/>
      <c r="AR5188" s="133"/>
      <c r="AS5188" s="124"/>
      <c r="AT5188" s="134"/>
      <c r="AU5188" s="141"/>
    </row>
    <row r="5189" spans="31:47" ht="12">
      <c r="AE5189" s="131"/>
      <c r="AF5189" s="132"/>
      <c r="AG5189" s="133"/>
      <c r="AH5189" s="133"/>
      <c r="AI5189" s="133"/>
      <c r="AJ5189" s="133"/>
      <c r="AK5189" s="133"/>
      <c r="AL5189" s="133"/>
      <c r="AM5189" s="133"/>
      <c r="AN5189" s="133"/>
      <c r="AO5189" s="133"/>
      <c r="AP5189" s="133"/>
      <c r="AQ5189" s="133"/>
      <c r="AR5189" s="133"/>
      <c r="AS5189" s="124"/>
      <c r="AT5189" s="134"/>
      <c r="AU5189" s="141"/>
    </row>
    <row r="5190" spans="31:47" ht="12">
      <c r="AE5190" s="131"/>
      <c r="AF5190" s="132"/>
      <c r="AG5190" s="133"/>
      <c r="AH5190" s="133"/>
      <c r="AI5190" s="133"/>
      <c r="AJ5190" s="133"/>
      <c r="AK5190" s="133"/>
      <c r="AL5190" s="133"/>
      <c r="AM5190" s="133"/>
      <c r="AN5190" s="133"/>
      <c r="AO5190" s="133"/>
      <c r="AP5190" s="133"/>
      <c r="AQ5190" s="133"/>
      <c r="AR5190" s="133"/>
      <c r="AS5190" s="124"/>
      <c r="AT5190" s="134"/>
      <c r="AU5190" s="141"/>
    </row>
    <row r="5191" spans="31:47" ht="12">
      <c r="AE5191" s="131"/>
      <c r="AF5191" s="132"/>
      <c r="AG5191" s="133"/>
      <c r="AH5191" s="133"/>
      <c r="AI5191" s="133"/>
      <c r="AJ5191" s="133"/>
      <c r="AK5191" s="133"/>
      <c r="AL5191" s="133"/>
      <c r="AM5191" s="133"/>
      <c r="AN5191" s="133"/>
      <c r="AO5191" s="133"/>
      <c r="AP5191" s="133"/>
      <c r="AQ5191" s="133"/>
      <c r="AR5191" s="133"/>
      <c r="AS5191" s="124"/>
      <c r="AT5191" s="134"/>
      <c r="AU5191" s="141"/>
    </row>
    <row r="5192" spans="31:47" ht="12">
      <c r="AE5192" s="131"/>
      <c r="AF5192" s="132"/>
      <c r="AG5192" s="133"/>
      <c r="AH5192" s="133"/>
      <c r="AI5192" s="133"/>
      <c r="AJ5192" s="133"/>
      <c r="AK5192" s="133"/>
      <c r="AL5192" s="133"/>
      <c r="AM5192" s="133"/>
      <c r="AN5192" s="133"/>
      <c r="AO5192" s="133"/>
      <c r="AP5192" s="133"/>
      <c r="AQ5192" s="133"/>
      <c r="AR5192" s="133"/>
      <c r="AS5192" s="124"/>
      <c r="AT5192" s="134"/>
      <c r="AU5192" s="141"/>
    </row>
    <row r="5193" spans="31:47" ht="12">
      <c r="AE5193" s="131"/>
      <c r="AF5193" s="132"/>
      <c r="AG5193" s="133"/>
      <c r="AH5193" s="133"/>
      <c r="AI5193" s="133"/>
      <c r="AJ5193" s="133"/>
      <c r="AK5193" s="133"/>
      <c r="AL5193" s="133"/>
      <c r="AM5193" s="133"/>
      <c r="AN5193" s="133"/>
      <c r="AO5193" s="133"/>
      <c r="AP5193" s="133"/>
      <c r="AQ5193" s="133"/>
      <c r="AR5193" s="133"/>
      <c r="AS5193" s="124"/>
      <c r="AT5193" s="134"/>
      <c r="AU5193" s="141"/>
    </row>
    <row r="5194" spans="31:47" ht="12">
      <c r="AE5194" s="131"/>
      <c r="AF5194" s="132"/>
      <c r="AG5194" s="133"/>
      <c r="AH5194" s="133"/>
      <c r="AI5194" s="133"/>
      <c r="AJ5194" s="133"/>
      <c r="AK5194" s="133"/>
      <c r="AL5194" s="133"/>
      <c r="AM5194" s="133"/>
      <c r="AN5194" s="133"/>
      <c r="AO5194" s="133"/>
      <c r="AP5194" s="133"/>
      <c r="AQ5194" s="133"/>
      <c r="AR5194" s="133"/>
      <c r="AS5194" s="124"/>
      <c r="AT5194" s="134"/>
      <c r="AU5194" s="141"/>
    </row>
    <row r="5195" spans="31:47" ht="12">
      <c r="AE5195" s="131"/>
      <c r="AF5195" s="132"/>
      <c r="AG5195" s="133"/>
      <c r="AH5195" s="133"/>
      <c r="AI5195" s="133"/>
      <c r="AJ5195" s="133"/>
      <c r="AK5195" s="133"/>
      <c r="AL5195" s="133"/>
      <c r="AM5195" s="133"/>
      <c r="AN5195" s="133"/>
      <c r="AO5195" s="133"/>
      <c r="AP5195" s="133"/>
      <c r="AQ5195" s="133"/>
      <c r="AR5195" s="133"/>
      <c r="AS5195" s="124"/>
      <c r="AT5195" s="134"/>
      <c r="AU5195" s="141"/>
    </row>
    <row r="5196" spans="31:47" ht="12">
      <c r="AE5196" s="131"/>
      <c r="AF5196" s="132"/>
      <c r="AG5196" s="133"/>
      <c r="AH5196" s="133"/>
      <c r="AI5196" s="133"/>
      <c r="AJ5196" s="133"/>
      <c r="AK5196" s="133"/>
      <c r="AL5196" s="133"/>
      <c r="AM5196" s="133"/>
      <c r="AN5196" s="133"/>
      <c r="AO5196" s="133"/>
      <c r="AP5196" s="133"/>
      <c r="AQ5196" s="133"/>
      <c r="AR5196" s="133"/>
      <c r="AS5196" s="124"/>
      <c r="AT5196" s="134"/>
      <c r="AU5196" s="141"/>
    </row>
    <row r="5197" spans="31:47" ht="12">
      <c r="AE5197" s="131"/>
      <c r="AF5197" s="132"/>
      <c r="AG5197" s="133"/>
      <c r="AH5197" s="133"/>
      <c r="AI5197" s="133"/>
      <c r="AJ5197" s="133"/>
      <c r="AK5197" s="133"/>
      <c r="AL5197" s="133"/>
      <c r="AM5197" s="133"/>
      <c r="AN5197" s="133"/>
      <c r="AO5197" s="133"/>
      <c r="AP5197" s="133"/>
      <c r="AQ5197" s="133"/>
      <c r="AR5197" s="133"/>
      <c r="AS5197" s="124"/>
      <c r="AT5197" s="134"/>
      <c r="AU5197" s="141"/>
    </row>
    <row r="5198" spans="31:47" ht="12">
      <c r="AE5198" s="131"/>
      <c r="AF5198" s="132"/>
      <c r="AG5198" s="133"/>
      <c r="AH5198" s="133"/>
      <c r="AI5198" s="133"/>
      <c r="AJ5198" s="133"/>
      <c r="AK5198" s="133"/>
      <c r="AL5198" s="133"/>
      <c r="AM5198" s="133"/>
      <c r="AN5198" s="133"/>
      <c r="AO5198" s="133"/>
      <c r="AP5198" s="133"/>
      <c r="AQ5198" s="133"/>
      <c r="AR5198" s="133"/>
      <c r="AS5198" s="124"/>
      <c r="AT5198" s="134"/>
      <c r="AU5198" s="141"/>
    </row>
    <row r="5199" spans="31:47" ht="12">
      <c r="AE5199" s="131"/>
      <c r="AF5199" s="132"/>
      <c r="AG5199" s="133"/>
      <c r="AH5199" s="133"/>
      <c r="AI5199" s="133"/>
      <c r="AJ5199" s="133"/>
      <c r="AK5199" s="133"/>
      <c r="AL5199" s="133"/>
      <c r="AM5199" s="133"/>
      <c r="AN5199" s="133"/>
      <c r="AO5199" s="133"/>
      <c r="AP5199" s="133"/>
      <c r="AQ5199" s="133"/>
      <c r="AR5199" s="133"/>
      <c r="AS5199" s="124"/>
      <c r="AT5199" s="134"/>
      <c r="AU5199" s="141"/>
    </row>
    <row r="5200" spans="31:47" ht="12">
      <c r="AE5200" s="131"/>
      <c r="AF5200" s="132"/>
      <c r="AG5200" s="133"/>
      <c r="AH5200" s="133"/>
      <c r="AI5200" s="133"/>
      <c r="AJ5200" s="133"/>
      <c r="AK5200" s="133"/>
      <c r="AL5200" s="133"/>
      <c r="AM5200" s="133"/>
      <c r="AN5200" s="133"/>
      <c r="AO5200" s="133"/>
      <c r="AP5200" s="133"/>
      <c r="AQ5200" s="133"/>
      <c r="AR5200" s="133"/>
      <c r="AS5200" s="124"/>
      <c r="AT5200" s="134"/>
      <c r="AU5200" s="141"/>
    </row>
    <row r="5201" spans="31:47" ht="12">
      <c r="AE5201" s="131"/>
      <c r="AF5201" s="132"/>
      <c r="AG5201" s="133"/>
      <c r="AH5201" s="133"/>
      <c r="AI5201" s="133"/>
      <c r="AJ5201" s="133"/>
      <c r="AK5201" s="133"/>
      <c r="AL5201" s="133"/>
      <c r="AM5201" s="133"/>
      <c r="AN5201" s="133"/>
      <c r="AO5201" s="133"/>
      <c r="AP5201" s="133"/>
      <c r="AQ5201" s="133"/>
      <c r="AR5201" s="133"/>
      <c r="AS5201" s="124"/>
      <c r="AT5201" s="134"/>
      <c r="AU5201" s="141"/>
    </row>
    <row r="5202" spans="31:47" ht="12">
      <c r="AE5202" s="131"/>
      <c r="AF5202" s="132"/>
      <c r="AG5202" s="133"/>
      <c r="AH5202" s="133"/>
      <c r="AI5202" s="133"/>
      <c r="AJ5202" s="133"/>
      <c r="AK5202" s="133"/>
      <c r="AL5202" s="133"/>
      <c r="AM5202" s="133"/>
      <c r="AN5202" s="133"/>
      <c r="AO5202" s="133"/>
      <c r="AP5202" s="133"/>
      <c r="AQ5202" s="133"/>
      <c r="AR5202" s="133"/>
      <c r="AS5202" s="124"/>
      <c r="AT5202" s="134"/>
      <c r="AU5202" s="141"/>
    </row>
    <row r="5203" spans="31:47" ht="12">
      <c r="AE5203" s="131"/>
      <c r="AF5203" s="132"/>
      <c r="AG5203" s="133"/>
      <c r="AH5203" s="133"/>
      <c r="AI5203" s="133"/>
      <c r="AJ5203" s="133"/>
      <c r="AK5203" s="133"/>
      <c r="AL5203" s="133"/>
      <c r="AM5203" s="133"/>
      <c r="AN5203" s="133"/>
      <c r="AO5203" s="133"/>
      <c r="AP5203" s="133"/>
      <c r="AQ5203" s="133"/>
      <c r="AR5203" s="133"/>
      <c r="AS5203" s="124"/>
      <c r="AT5203" s="134"/>
      <c r="AU5203" s="141"/>
    </row>
    <row r="5204" spans="31:47" ht="12">
      <c r="AE5204" s="131"/>
      <c r="AF5204" s="132"/>
      <c r="AG5204" s="133"/>
      <c r="AH5204" s="133"/>
      <c r="AI5204" s="133"/>
      <c r="AJ5204" s="133"/>
      <c r="AK5204" s="133"/>
      <c r="AL5204" s="133"/>
      <c r="AM5204" s="133"/>
      <c r="AN5204" s="133"/>
      <c r="AO5204" s="133"/>
      <c r="AP5204" s="133"/>
      <c r="AQ5204" s="133"/>
      <c r="AR5204" s="133"/>
      <c r="AS5204" s="124"/>
      <c r="AT5204" s="134"/>
      <c r="AU5204" s="141"/>
    </row>
    <row r="5205" spans="31:47" ht="12">
      <c r="AE5205" s="131"/>
      <c r="AF5205" s="132"/>
      <c r="AG5205" s="133"/>
      <c r="AH5205" s="133"/>
      <c r="AI5205" s="133"/>
      <c r="AJ5205" s="133"/>
      <c r="AK5205" s="133"/>
      <c r="AL5205" s="133"/>
      <c r="AM5205" s="133"/>
      <c r="AN5205" s="133"/>
      <c r="AO5205" s="133"/>
      <c r="AP5205" s="133"/>
      <c r="AQ5205" s="133"/>
      <c r="AR5205" s="133"/>
      <c r="AS5205" s="124"/>
      <c r="AT5205" s="134"/>
      <c r="AU5205" s="141"/>
    </row>
    <row r="5206" spans="31:47" ht="12">
      <c r="AE5206" s="131"/>
      <c r="AF5206" s="132"/>
      <c r="AG5206" s="133"/>
      <c r="AH5206" s="133"/>
      <c r="AI5206" s="133"/>
      <c r="AJ5206" s="133"/>
      <c r="AK5206" s="133"/>
      <c r="AL5206" s="133"/>
      <c r="AM5206" s="133"/>
      <c r="AN5206" s="133"/>
      <c r="AO5206" s="133"/>
      <c r="AP5206" s="133"/>
      <c r="AQ5206" s="133"/>
      <c r="AR5206" s="133"/>
      <c r="AS5206" s="124"/>
      <c r="AT5206" s="134"/>
      <c r="AU5206" s="141"/>
    </row>
    <row r="5207" spans="31:47" ht="12">
      <c r="AE5207" s="131"/>
      <c r="AF5207" s="132"/>
      <c r="AG5207" s="133"/>
      <c r="AH5207" s="133"/>
      <c r="AI5207" s="133"/>
      <c r="AJ5207" s="133"/>
      <c r="AK5207" s="133"/>
      <c r="AL5207" s="133"/>
      <c r="AM5207" s="133"/>
      <c r="AN5207" s="133"/>
      <c r="AO5207" s="133"/>
      <c r="AP5207" s="133"/>
      <c r="AQ5207" s="133"/>
      <c r="AR5207" s="133"/>
      <c r="AS5207" s="124"/>
      <c r="AT5207" s="134"/>
      <c r="AU5207" s="141"/>
    </row>
    <row r="5208" spans="31:47" ht="12">
      <c r="AE5208" s="131"/>
      <c r="AF5208" s="132"/>
      <c r="AG5208" s="133"/>
      <c r="AH5208" s="133"/>
      <c r="AI5208" s="133"/>
      <c r="AJ5208" s="133"/>
      <c r="AK5208" s="133"/>
      <c r="AL5208" s="133"/>
      <c r="AM5208" s="133"/>
      <c r="AN5208" s="133"/>
      <c r="AO5208" s="133"/>
      <c r="AP5208" s="133"/>
      <c r="AQ5208" s="133"/>
      <c r="AR5208" s="133"/>
      <c r="AS5208" s="124"/>
      <c r="AT5208" s="134"/>
      <c r="AU5208" s="141"/>
    </row>
    <row r="5209" spans="31:47" ht="12">
      <c r="AE5209" s="131"/>
      <c r="AF5209" s="132"/>
      <c r="AG5209" s="133"/>
      <c r="AH5209" s="133"/>
      <c r="AI5209" s="133"/>
      <c r="AJ5209" s="133"/>
      <c r="AK5209" s="133"/>
      <c r="AL5209" s="133"/>
      <c r="AM5209" s="133"/>
      <c r="AN5209" s="133"/>
      <c r="AO5209" s="133"/>
      <c r="AP5209" s="133"/>
      <c r="AQ5209" s="133"/>
      <c r="AR5209" s="133"/>
      <c r="AS5209" s="124"/>
      <c r="AT5209" s="134"/>
      <c r="AU5209" s="141"/>
    </row>
    <row r="5210" spans="31:47" ht="12">
      <c r="AE5210" s="131"/>
      <c r="AF5210" s="132"/>
      <c r="AG5210" s="133"/>
      <c r="AH5210" s="133"/>
      <c r="AI5210" s="133"/>
      <c r="AJ5210" s="133"/>
      <c r="AK5210" s="133"/>
      <c r="AL5210" s="133"/>
      <c r="AM5210" s="133"/>
      <c r="AN5210" s="133"/>
      <c r="AO5210" s="133"/>
      <c r="AP5210" s="133"/>
      <c r="AQ5210" s="133"/>
      <c r="AR5210" s="133"/>
      <c r="AS5210" s="124"/>
      <c r="AT5210" s="134"/>
      <c r="AU5210" s="141"/>
    </row>
    <row r="5211" spans="31:47" ht="12">
      <c r="AE5211" s="131"/>
      <c r="AF5211" s="132"/>
      <c r="AG5211" s="133"/>
      <c r="AH5211" s="133"/>
      <c r="AI5211" s="133"/>
      <c r="AJ5211" s="133"/>
      <c r="AK5211" s="133"/>
      <c r="AL5211" s="133"/>
      <c r="AM5211" s="133"/>
      <c r="AN5211" s="133"/>
      <c r="AO5211" s="133"/>
      <c r="AP5211" s="133"/>
      <c r="AQ5211" s="133"/>
      <c r="AR5211" s="133"/>
      <c r="AS5211" s="124"/>
      <c r="AT5211" s="134"/>
      <c r="AU5211" s="141"/>
    </row>
    <row r="5212" spans="31:47" ht="12">
      <c r="AE5212" s="131"/>
      <c r="AF5212" s="132"/>
      <c r="AG5212" s="133"/>
      <c r="AH5212" s="133"/>
      <c r="AI5212" s="133"/>
      <c r="AJ5212" s="133"/>
      <c r="AK5212" s="133"/>
      <c r="AL5212" s="133"/>
      <c r="AM5212" s="133"/>
      <c r="AN5212" s="133"/>
      <c r="AO5212" s="133"/>
      <c r="AP5212" s="133"/>
      <c r="AQ5212" s="133"/>
      <c r="AR5212" s="133"/>
      <c r="AS5212" s="124"/>
      <c r="AT5212" s="134"/>
      <c r="AU5212" s="141"/>
    </row>
    <row r="5213" spans="31:47" ht="12">
      <c r="AE5213" s="131"/>
      <c r="AF5213" s="132"/>
      <c r="AG5213" s="133"/>
      <c r="AH5213" s="133"/>
      <c r="AI5213" s="133"/>
      <c r="AJ5213" s="133"/>
      <c r="AK5213" s="133"/>
      <c r="AL5213" s="133"/>
      <c r="AM5213" s="133"/>
      <c r="AN5213" s="133"/>
      <c r="AO5213" s="133"/>
      <c r="AP5213" s="133"/>
      <c r="AQ5213" s="133"/>
      <c r="AR5213" s="133"/>
      <c r="AS5213" s="124"/>
      <c r="AT5213" s="134"/>
      <c r="AU5213" s="141"/>
    </row>
    <row r="5214" spans="31:47" ht="12">
      <c r="AE5214" s="131"/>
      <c r="AF5214" s="132"/>
      <c r="AG5214" s="133"/>
      <c r="AH5214" s="133"/>
      <c r="AI5214" s="133"/>
      <c r="AJ5214" s="133"/>
      <c r="AK5214" s="133"/>
      <c r="AL5214" s="133"/>
      <c r="AM5214" s="133"/>
      <c r="AN5214" s="133"/>
      <c r="AO5214" s="133"/>
      <c r="AP5214" s="133"/>
      <c r="AQ5214" s="133"/>
      <c r="AR5214" s="133"/>
      <c r="AS5214" s="124"/>
      <c r="AT5214" s="134"/>
      <c r="AU5214" s="141"/>
    </row>
    <row r="5215" spans="31:47" ht="12">
      <c r="AE5215" s="131"/>
      <c r="AF5215" s="132"/>
      <c r="AG5215" s="133"/>
      <c r="AH5215" s="133"/>
      <c r="AI5215" s="133"/>
      <c r="AJ5215" s="133"/>
      <c r="AK5215" s="133"/>
      <c r="AL5215" s="133"/>
      <c r="AM5215" s="133"/>
      <c r="AN5215" s="133"/>
      <c r="AO5215" s="133"/>
      <c r="AP5215" s="133"/>
      <c r="AQ5215" s="133"/>
      <c r="AR5215" s="133"/>
      <c r="AS5215" s="124"/>
      <c r="AT5215" s="134"/>
      <c r="AU5215" s="141"/>
    </row>
    <row r="5216" spans="31:47" ht="12">
      <c r="AE5216" s="131"/>
      <c r="AF5216" s="132"/>
      <c r="AG5216" s="133"/>
      <c r="AH5216" s="133"/>
      <c r="AI5216" s="133"/>
      <c r="AJ5216" s="133"/>
      <c r="AK5216" s="133"/>
      <c r="AL5216" s="133"/>
      <c r="AM5216" s="133"/>
      <c r="AN5216" s="133"/>
      <c r="AO5216" s="133"/>
      <c r="AP5216" s="133"/>
      <c r="AQ5216" s="133"/>
      <c r="AR5216" s="133"/>
      <c r="AS5216" s="124"/>
      <c r="AT5216" s="134"/>
      <c r="AU5216" s="141"/>
    </row>
    <row r="5217" spans="31:47" ht="12">
      <c r="AE5217" s="131"/>
      <c r="AF5217" s="132"/>
      <c r="AG5217" s="133"/>
      <c r="AH5217" s="133"/>
      <c r="AI5217" s="133"/>
      <c r="AJ5217" s="133"/>
      <c r="AK5217" s="133"/>
      <c r="AL5217" s="133"/>
      <c r="AM5217" s="133"/>
      <c r="AN5217" s="133"/>
      <c r="AO5217" s="133"/>
      <c r="AP5217" s="133"/>
      <c r="AQ5217" s="133"/>
      <c r="AR5217" s="133"/>
      <c r="AS5217" s="124"/>
      <c r="AT5217" s="134"/>
      <c r="AU5217" s="141"/>
    </row>
    <row r="5218" spans="31:47" ht="12">
      <c r="AE5218" s="131"/>
      <c r="AF5218" s="132"/>
      <c r="AG5218" s="133"/>
      <c r="AH5218" s="133"/>
      <c r="AI5218" s="133"/>
      <c r="AJ5218" s="133"/>
      <c r="AK5218" s="133"/>
      <c r="AL5218" s="133"/>
      <c r="AM5218" s="133"/>
      <c r="AN5218" s="133"/>
      <c r="AO5218" s="133"/>
      <c r="AP5218" s="133"/>
      <c r="AQ5218" s="133"/>
      <c r="AR5218" s="133"/>
      <c r="AS5218" s="124"/>
      <c r="AT5218" s="134"/>
      <c r="AU5218" s="141"/>
    </row>
    <row r="5219" spans="31:47" ht="12">
      <c r="AE5219" s="131"/>
      <c r="AF5219" s="132"/>
      <c r="AG5219" s="133"/>
      <c r="AH5219" s="133"/>
      <c r="AI5219" s="133"/>
      <c r="AJ5219" s="133"/>
      <c r="AK5219" s="133"/>
      <c r="AL5219" s="133"/>
      <c r="AM5219" s="133"/>
      <c r="AN5219" s="133"/>
      <c r="AO5219" s="133"/>
      <c r="AP5219" s="133"/>
      <c r="AQ5219" s="133"/>
      <c r="AR5219" s="133"/>
      <c r="AS5219" s="124"/>
      <c r="AT5219" s="134"/>
      <c r="AU5219" s="141"/>
    </row>
    <row r="5220" spans="31:47" ht="12">
      <c r="AE5220" s="131"/>
      <c r="AF5220" s="132"/>
      <c r="AG5220" s="133"/>
      <c r="AH5220" s="133"/>
      <c r="AI5220" s="133"/>
      <c r="AJ5220" s="133"/>
      <c r="AK5220" s="133"/>
      <c r="AL5220" s="133"/>
      <c r="AM5220" s="133"/>
      <c r="AN5220" s="133"/>
      <c r="AO5220" s="133"/>
      <c r="AP5220" s="133"/>
      <c r="AQ5220" s="133"/>
      <c r="AR5220" s="133"/>
      <c r="AS5220" s="124"/>
      <c r="AT5220" s="134"/>
      <c r="AU5220" s="141"/>
    </row>
    <row r="5221" spans="31:47" ht="12">
      <c r="AE5221" s="131"/>
      <c r="AF5221" s="132"/>
      <c r="AG5221" s="133"/>
      <c r="AH5221" s="133"/>
      <c r="AI5221" s="133"/>
      <c r="AJ5221" s="133"/>
      <c r="AK5221" s="133"/>
      <c r="AL5221" s="133"/>
      <c r="AM5221" s="133"/>
      <c r="AN5221" s="133"/>
      <c r="AO5221" s="133"/>
      <c r="AP5221" s="133"/>
      <c r="AQ5221" s="133"/>
      <c r="AR5221" s="133"/>
      <c r="AS5221" s="124"/>
      <c r="AT5221" s="134"/>
      <c r="AU5221" s="141"/>
    </row>
    <row r="5222" spans="31:47" ht="12">
      <c r="AE5222" s="131"/>
      <c r="AF5222" s="132"/>
      <c r="AG5222" s="133"/>
      <c r="AH5222" s="133"/>
      <c r="AI5222" s="133"/>
      <c r="AJ5222" s="133"/>
      <c r="AK5222" s="133"/>
      <c r="AL5222" s="133"/>
      <c r="AM5222" s="133"/>
      <c r="AN5222" s="133"/>
      <c r="AO5222" s="133"/>
      <c r="AP5222" s="133"/>
      <c r="AQ5222" s="133"/>
      <c r="AR5222" s="133"/>
      <c r="AS5222" s="124"/>
      <c r="AT5222" s="134"/>
      <c r="AU5222" s="141"/>
    </row>
    <row r="5223" spans="31:47" ht="12">
      <c r="AE5223" s="131"/>
      <c r="AF5223" s="132"/>
      <c r="AG5223" s="133"/>
      <c r="AH5223" s="133"/>
      <c r="AI5223" s="133"/>
      <c r="AJ5223" s="133"/>
      <c r="AK5223" s="133"/>
      <c r="AL5223" s="133"/>
      <c r="AM5223" s="133"/>
      <c r="AN5223" s="133"/>
      <c r="AO5223" s="133"/>
      <c r="AP5223" s="133"/>
      <c r="AQ5223" s="133"/>
      <c r="AR5223" s="133"/>
      <c r="AS5223" s="124"/>
      <c r="AT5223" s="134"/>
      <c r="AU5223" s="141"/>
    </row>
    <row r="5224" spans="31:47" ht="12">
      <c r="AE5224" s="131"/>
      <c r="AF5224" s="132"/>
      <c r="AG5224" s="133"/>
      <c r="AH5224" s="133"/>
      <c r="AI5224" s="133"/>
      <c r="AJ5224" s="133"/>
      <c r="AK5224" s="133"/>
      <c r="AL5224" s="133"/>
      <c r="AM5224" s="133"/>
      <c r="AN5224" s="133"/>
      <c r="AO5224" s="133"/>
      <c r="AP5224" s="133"/>
      <c r="AQ5224" s="133"/>
      <c r="AR5224" s="133"/>
      <c r="AS5224" s="124"/>
      <c r="AT5224" s="134"/>
      <c r="AU5224" s="141"/>
    </row>
    <row r="5225" spans="31:47" ht="12">
      <c r="AE5225" s="131"/>
      <c r="AF5225" s="132"/>
      <c r="AG5225" s="133"/>
      <c r="AH5225" s="133"/>
      <c r="AI5225" s="133"/>
      <c r="AJ5225" s="133"/>
      <c r="AK5225" s="133"/>
      <c r="AL5225" s="133"/>
      <c r="AM5225" s="133"/>
      <c r="AN5225" s="133"/>
      <c r="AO5225" s="133"/>
      <c r="AP5225" s="133"/>
      <c r="AQ5225" s="133"/>
      <c r="AR5225" s="133"/>
      <c r="AS5225" s="124"/>
      <c r="AT5225" s="134"/>
      <c r="AU5225" s="141"/>
    </row>
    <row r="5226" spans="31:47" ht="12">
      <c r="AE5226" s="131"/>
      <c r="AF5226" s="132"/>
      <c r="AG5226" s="133"/>
      <c r="AH5226" s="133"/>
      <c r="AI5226" s="133"/>
      <c r="AJ5226" s="133"/>
      <c r="AK5226" s="133"/>
      <c r="AL5226" s="133"/>
      <c r="AM5226" s="133"/>
      <c r="AN5226" s="133"/>
      <c r="AO5226" s="133"/>
      <c r="AP5226" s="133"/>
      <c r="AQ5226" s="133"/>
      <c r="AR5226" s="133"/>
      <c r="AS5226" s="124"/>
      <c r="AT5226" s="134"/>
      <c r="AU5226" s="141"/>
    </row>
    <row r="5227" spans="31:47" ht="12">
      <c r="AE5227" s="131"/>
      <c r="AF5227" s="132"/>
      <c r="AG5227" s="133"/>
      <c r="AH5227" s="133"/>
      <c r="AI5227" s="133"/>
      <c r="AJ5227" s="133"/>
      <c r="AK5227" s="133"/>
      <c r="AL5227" s="133"/>
      <c r="AM5227" s="133"/>
      <c r="AN5227" s="133"/>
      <c r="AO5227" s="133"/>
      <c r="AP5227" s="133"/>
      <c r="AQ5227" s="133"/>
      <c r="AR5227" s="133"/>
      <c r="AS5227" s="124"/>
      <c r="AT5227" s="134"/>
      <c r="AU5227" s="141"/>
    </row>
    <row r="5228" spans="31:47" ht="12">
      <c r="AE5228" s="131"/>
      <c r="AF5228" s="132"/>
      <c r="AG5228" s="133"/>
      <c r="AH5228" s="133"/>
      <c r="AI5228" s="133"/>
      <c r="AJ5228" s="133"/>
      <c r="AK5228" s="133"/>
      <c r="AL5228" s="133"/>
      <c r="AM5228" s="133"/>
      <c r="AN5228" s="133"/>
      <c r="AO5228" s="133"/>
      <c r="AP5228" s="133"/>
      <c r="AQ5228" s="133"/>
      <c r="AR5228" s="133"/>
      <c r="AS5228" s="124"/>
      <c r="AT5228" s="134"/>
      <c r="AU5228" s="141"/>
    </row>
    <row r="5229" spans="31:47" ht="12">
      <c r="AE5229" s="131"/>
      <c r="AF5229" s="132"/>
      <c r="AG5229" s="133"/>
      <c r="AH5229" s="133"/>
      <c r="AI5229" s="133"/>
      <c r="AJ5229" s="133"/>
      <c r="AK5229" s="133"/>
      <c r="AL5229" s="133"/>
      <c r="AM5229" s="133"/>
      <c r="AN5229" s="133"/>
      <c r="AO5229" s="133"/>
      <c r="AP5229" s="133"/>
      <c r="AQ5229" s="133"/>
      <c r="AR5229" s="133"/>
      <c r="AS5229" s="124"/>
      <c r="AT5229" s="134"/>
      <c r="AU5229" s="141"/>
    </row>
    <row r="5230" spans="31:47" ht="12">
      <c r="AE5230" s="131"/>
      <c r="AF5230" s="132"/>
      <c r="AG5230" s="133"/>
      <c r="AH5230" s="133"/>
      <c r="AI5230" s="133"/>
      <c r="AJ5230" s="133"/>
      <c r="AK5230" s="133"/>
      <c r="AL5230" s="133"/>
      <c r="AM5230" s="133"/>
      <c r="AN5230" s="133"/>
      <c r="AO5230" s="133"/>
      <c r="AP5230" s="133"/>
      <c r="AQ5230" s="133"/>
      <c r="AR5230" s="133"/>
      <c r="AS5230" s="124"/>
      <c r="AT5230" s="134"/>
      <c r="AU5230" s="141"/>
    </row>
    <row r="5231" spans="31:47" ht="12">
      <c r="AE5231" s="131"/>
      <c r="AF5231" s="132"/>
      <c r="AG5231" s="133"/>
      <c r="AH5231" s="133"/>
      <c r="AI5231" s="133"/>
      <c r="AJ5231" s="133"/>
      <c r="AK5231" s="133"/>
      <c r="AL5231" s="133"/>
      <c r="AM5231" s="133"/>
      <c r="AN5231" s="133"/>
      <c r="AO5231" s="133"/>
      <c r="AP5231" s="133"/>
      <c r="AQ5231" s="133"/>
      <c r="AR5231" s="133"/>
      <c r="AS5231" s="124"/>
      <c r="AT5231" s="134"/>
      <c r="AU5231" s="141"/>
    </row>
    <row r="5232" spans="31:47" ht="12">
      <c r="AE5232" s="131"/>
      <c r="AF5232" s="132"/>
      <c r="AG5232" s="133"/>
      <c r="AH5232" s="133"/>
      <c r="AI5232" s="133"/>
      <c r="AJ5232" s="133"/>
      <c r="AK5232" s="133"/>
      <c r="AL5232" s="133"/>
      <c r="AM5232" s="133"/>
      <c r="AN5232" s="133"/>
      <c r="AO5232" s="133"/>
      <c r="AP5232" s="133"/>
      <c r="AQ5232" s="133"/>
      <c r="AR5232" s="133"/>
      <c r="AS5232" s="124"/>
      <c r="AT5232" s="134"/>
      <c r="AU5232" s="141"/>
    </row>
    <row r="5233" spans="31:47" ht="12">
      <c r="AE5233" s="131"/>
      <c r="AF5233" s="132"/>
      <c r="AG5233" s="133"/>
      <c r="AH5233" s="133"/>
      <c r="AI5233" s="133"/>
      <c r="AJ5233" s="133"/>
      <c r="AK5233" s="133"/>
      <c r="AL5233" s="133"/>
      <c r="AM5233" s="133"/>
      <c r="AN5233" s="133"/>
      <c r="AO5233" s="133"/>
      <c r="AP5233" s="133"/>
      <c r="AQ5233" s="133"/>
      <c r="AR5233" s="133"/>
      <c r="AS5233" s="124"/>
      <c r="AT5233" s="134"/>
      <c r="AU5233" s="141"/>
    </row>
    <row r="5234" spans="31:47" ht="12">
      <c r="AE5234" s="131"/>
      <c r="AF5234" s="132"/>
      <c r="AG5234" s="133"/>
      <c r="AH5234" s="133"/>
      <c r="AI5234" s="133"/>
      <c r="AJ5234" s="133"/>
      <c r="AK5234" s="133"/>
      <c r="AL5234" s="133"/>
      <c r="AM5234" s="133"/>
      <c r="AN5234" s="133"/>
      <c r="AO5234" s="133"/>
      <c r="AP5234" s="133"/>
      <c r="AQ5234" s="133"/>
      <c r="AR5234" s="133"/>
      <c r="AS5234" s="124"/>
      <c r="AT5234" s="134"/>
      <c r="AU5234" s="141"/>
    </row>
    <row r="5235" spans="31:47" ht="12">
      <c r="AE5235" s="131"/>
      <c r="AF5235" s="132"/>
      <c r="AG5235" s="133"/>
      <c r="AH5235" s="133"/>
      <c r="AI5235" s="133"/>
      <c r="AJ5235" s="133"/>
      <c r="AK5235" s="133"/>
      <c r="AL5235" s="133"/>
      <c r="AM5235" s="133"/>
      <c r="AN5235" s="133"/>
      <c r="AO5235" s="133"/>
      <c r="AP5235" s="133"/>
      <c r="AQ5235" s="133"/>
      <c r="AR5235" s="133"/>
      <c r="AS5235" s="124"/>
      <c r="AT5235" s="134"/>
      <c r="AU5235" s="141"/>
    </row>
    <row r="5236" spans="31:47" ht="12">
      <c r="AE5236" s="131"/>
      <c r="AF5236" s="132"/>
      <c r="AG5236" s="133"/>
      <c r="AH5236" s="133"/>
      <c r="AI5236" s="133"/>
      <c r="AJ5236" s="133"/>
      <c r="AK5236" s="133"/>
      <c r="AL5236" s="133"/>
      <c r="AM5236" s="133"/>
      <c r="AN5236" s="133"/>
      <c r="AO5236" s="133"/>
      <c r="AP5236" s="133"/>
      <c r="AQ5236" s="133"/>
      <c r="AR5236" s="133"/>
      <c r="AS5236" s="124"/>
      <c r="AT5236" s="134"/>
      <c r="AU5236" s="141"/>
    </row>
    <row r="5237" spans="31:47" ht="12">
      <c r="AE5237" s="131"/>
      <c r="AF5237" s="132"/>
      <c r="AG5237" s="133"/>
      <c r="AH5237" s="133"/>
      <c r="AI5237" s="133"/>
      <c r="AJ5237" s="133"/>
      <c r="AK5237" s="133"/>
      <c r="AL5237" s="133"/>
      <c r="AM5237" s="133"/>
      <c r="AN5237" s="133"/>
      <c r="AO5237" s="133"/>
      <c r="AP5237" s="133"/>
      <c r="AQ5237" s="133"/>
      <c r="AR5237" s="133"/>
      <c r="AS5237" s="124"/>
      <c r="AT5237" s="134"/>
      <c r="AU5237" s="141"/>
    </row>
    <row r="5238" spans="31:47" ht="12">
      <c r="AE5238" s="131"/>
      <c r="AF5238" s="132"/>
      <c r="AG5238" s="133"/>
      <c r="AH5238" s="133"/>
      <c r="AI5238" s="133"/>
      <c r="AJ5238" s="133"/>
      <c r="AK5238" s="133"/>
      <c r="AL5238" s="133"/>
      <c r="AM5238" s="133"/>
      <c r="AN5238" s="133"/>
      <c r="AO5238" s="133"/>
      <c r="AP5238" s="133"/>
      <c r="AQ5238" s="133"/>
      <c r="AR5238" s="133"/>
      <c r="AS5238" s="124"/>
      <c r="AT5238" s="134"/>
      <c r="AU5238" s="141"/>
    </row>
    <row r="5239" spans="31:47" ht="12">
      <c r="AE5239" s="131"/>
      <c r="AF5239" s="132"/>
      <c r="AG5239" s="133"/>
      <c r="AH5239" s="133"/>
      <c r="AI5239" s="133"/>
      <c r="AJ5239" s="133"/>
      <c r="AK5239" s="133"/>
      <c r="AL5239" s="133"/>
      <c r="AM5239" s="133"/>
      <c r="AN5239" s="133"/>
      <c r="AO5239" s="133"/>
      <c r="AP5239" s="133"/>
      <c r="AQ5239" s="133"/>
      <c r="AR5239" s="133"/>
      <c r="AS5239" s="124"/>
      <c r="AT5239" s="134"/>
      <c r="AU5239" s="141"/>
    </row>
    <row r="5240" spans="31:47" ht="12">
      <c r="AE5240" s="131"/>
      <c r="AF5240" s="132"/>
      <c r="AG5240" s="133"/>
      <c r="AH5240" s="133"/>
      <c r="AI5240" s="133"/>
      <c r="AJ5240" s="133"/>
      <c r="AK5240" s="133"/>
      <c r="AL5240" s="133"/>
      <c r="AM5240" s="133"/>
      <c r="AN5240" s="133"/>
      <c r="AO5240" s="133"/>
      <c r="AP5240" s="133"/>
      <c r="AQ5240" s="133"/>
      <c r="AR5240" s="133"/>
      <c r="AS5240" s="124"/>
      <c r="AT5240" s="134"/>
      <c r="AU5240" s="141"/>
    </row>
    <row r="5241" spans="31:47" ht="12">
      <c r="AE5241" s="131"/>
      <c r="AF5241" s="132"/>
      <c r="AG5241" s="133"/>
      <c r="AH5241" s="133"/>
      <c r="AI5241" s="133"/>
      <c r="AJ5241" s="133"/>
      <c r="AK5241" s="133"/>
      <c r="AL5241" s="133"/>
      <c r="AM5241" s="133"/>
      <c r="AN5241" s="133"/>
      <c r="AO5241" s="133"/>
      <c r="AP5241" s="133"/>
      <c r="AQ5241" s="133"/>
      <c r="AR5241" s="133"/>
      <c r="AS5241" s="124"/>
      <c r="AT5241" s="134"/>
      <c r="AU5241" s="141"/>
    </row>
    <row r="5242" spans="31:47" ht="12">
      <c r="AE5242" s="131"/>
      <c r="AF5242" s="132"/>
      <c r="AG5242" s="133"/>
      <c r="AH5242" s="133"/>
      <c r="AI5242" s="133"/>
      <c r="AJ5242" s="133"/>
      <c r="AK5242" s="133"/>
      <c r="AL5242" s="133"/>
      <c r="AM5242" s="133"/>
      <c r="AN5242" s="133"/>
      <c r="AO5242" s="133"/>
      <c r="AP5242" s="133"/>
      <c r="AQ5242" s="133"/>
      <c r="AR5242" s="133"/>
      <c r="AS5242" s="124"/>
      <c r="AT5242" s="134"/>
      <c r="AU5242" s="141"/>
    </row>
    <row r="5243" spans="31:47" ht="12">
      <c r="AE5243" s="131"/>
      <c r="AF5243" s="132"/>
      <c r="AG5243" s="133"/>
      <c r="AH5243" s="133"/>
      <c r="AI5243" s="133"/>
      <c r="AJ5243" s="133"/>
      <c r="AK5243" s="133"/>
      <c r="AL5243" s="133"/>
      <c r="AM5243" s="133"/>
      <c r="AN5243" s="133"/>
      <c r="AO5243" s="133"/>
      <c r="AP5243" s="133"/>
      <c r="AQ5243" s="133"/>
      <c r="AR5243" s="133"/>
      <c r="AS5243" s="124"/>
      <c r="AT5243" s="134"/>
      <c r="AU5243" s="141"/>
    </row>
    <row r="5244" spans="31:47" ht="12">
      <c r="AE5244" s="131"/>
      <c r="AF5244" s="132"/>
      <c r="AG5244" s="133"/>
      <c r="AH5244" s="133"/>
      <c r="AI5244" s="133"/>
      <c r="AJ5244" s="133"/>
      <c r="AK5244" s="133"/>
      <c r="AL5244" s="133"/>
      <c r="AM5244" s="133"/>
      <c r="AN5244" s="133"/>
      <c r="AO5244" s="133"/>
      <c r="AP5244" s="133"/>
      <c r="AQ5244" s="133"/>
      <c r="AR5244" s="133"/>
      <c r="AS5244" s="124"/>
      <c r="AT5244" s="134"/>
      <c r="AU5244" s="141"/>
    </row>
    <row r="5245" spans="31:47" ht="12">
      <c r="AE5245" s="131"/>
      <c r="AF5245" s="132"/>
      <c r="AG5245" s="133"/>
      <c r="AH5245" s="133"/>
      <c r="AI5245" s="133"/>
      <c r="AJ5245" s="133"/>
      <c r="AK5245" s="133"/>
      <c r="AL5245" s="133"/>
      <c r="AM5245" s="133"/>
      <c r="AN5245" s="133"/>
      <c r="AO5245" s="133"/>
      <c r="AP5245" s="133"/>
      <c r="AQ5245" s="133"/>
      <c r="AR5245" s="133"/>
      <c r="AS5245" s="124"/>
      <c r="AT5245" s="134"/>
      <c r="AU5245" s="141"/>
    </row>
    <row r="5246" spans="31:47" ht="12">
      <c r="AE5246" s="131"/>
      <c r="AF5246" s="132"/>
      <c r="AG5246" s="133"/>
      <c r="AH5246" s="133"/>
      <c r="AI5246" s="133"/>
      <c r="AJ5246" s="133"/>
      <c r="AK5246" s="133"/>
      <c r="AL5246" s="133"/>
      <c r="AM5246" s="133"/>
      <c r="AN5246" s="133"/>
      <c r="AO5246" s="133"/>
      <c r="AP5246" s="133"/>
      <c r="AQ5246" s="133"/>
      <c r="AR5246" s="133"/>
      <c r="AS5246" s="124"/>
      <c r="AT5246" s="134"/>
      <c r="AU5246" s="141"/>
    </row>
    <row r="5247" spans="31:47" ht="12">
      <c r="AE5247" s="131"/>
      <c r="AF5247" s="132"/>
      <c r="AG5247" s="133"/>
      <c r="AH5247" s="133"/>
      <c r="AI5247" s="133"/>
      <c r="AJ5247" s="133"/>
      <c r="AK5247" s="133"/>
      <c r="AL5247" s="133"/>
      <c r="AM5247" s="133"/>
      <c r="AN5247" s="133"/>
      <c r="AO5247" s="133"/>
      <c r="AP5247" s="133"/>
      <c r="AQ5247" s="133"/>
      <c r="AR5247" s="133"/>
      <c r="AS5247" s="124"/>
      <c r="AT5247" s="134"/>
      <c r="AU5247" s="141"/>
    </row>
    <row r="5248" spans="31:47" ht="12">
      <c r="AE5248" s="131"/>
      <c r="AF5248" s="132"/>
      <c r="AG5248" s="133"/>
      <c r="AH5248" s="133"/>
      <c r="AI5248" s="133"/>
      <c r="AJ5248" s="133"/>
      <c r="AK5248" s="133"/>
      <c r="AL5248" s="133"/>
      <c r="AM5248" s="133"/>
      <c r="AN5248" s="133"/>
      <c r="AO5248" s="133"/>
      <c r="AP5248" s="133"/>
      <c r="AQ5248" s="133"/>
      <c r="AR5248" s="133"/>
      <c r="AS5248" s="124"/>
      <c r="AT5248" s="134"/>
      <c r="AU5248" s="141"/>
    </row>
    <row r="5249" spans="31:47" ht="12">
      <c r="AE5249" s="131"/>
      <c r="AF5249" s="132"/>
      <c r="AG5249" s="133"/>
      <c r="AH5249" s="133"/>
      <c r="AI5249" s="133"/>
      <c r="AJ5249" s="133"/>
      <c r="AK5249" s="133"/>
      <c r="AL5249" s="133"/>
      <c r="AM5249" s="133"/>
      <c r="AN5249" s="133"/>
      <c r="AO5249" s="133"/>
      <c r="AP5249" s="133"/>
      <c r="AQ5249" s="133"/>
      <c r="AR5249" s="133"/>
      <c r="AS5249" s="124"/>
      <c r="AT5249" s="134"/>
      <c r="AU5249" s="141"/>
    </row>
    <row r="5250" spans="31:47" ht="12">
      <c r="AE5250" s="131"/>
      <c r="AF5250" s="132"/>
      <c r="AG5250" s="133"/>
      <c r="AH5250" s="133"/>
      <c r="AI5250" s="133"/>
      <c r="AJ5250" s="133"/>
      <c r="AK5250" s="133"/>
      <c r="AL5250" s="133"/>
      <c r="AM5250" s="133"/>
      <c r="AN5250" s="133"/>
      <c r="AO5250" s="133"/>
      <c r="AP5250" s="133"/>
      <c r="AQ5250" s="133"/>
      <c r="AR5250" s="133"/>
      <c r="AS5250" s="124"/>
      <c r="AT5250" s="134"/>
      <c r="AU5250" s="141"/>
    </row>
    <row r="5251" spans="31:47" ht="12">
      <c r="AE5251" s="131"/>
      <c r="AF5251" s="132"/>
      <c r="AG5251" s="133"/>
      <c r="AH5251" s="133"/>
      <c r="AI5251" s="133"/>
      <c r="AJ5251" s="133"/>
      <c r="AK5251" s="133"/>
      <c r="AL5251" s="133"/>
      <c r="AM5251" s="133"/>
      <c r="AN5251" s="133"/>
      <c r="AO5251" s="133"/>
      <c r="AP5251" s="133"/>
      <c r="AQ5251" s="133"/>
      <c r="AR5251" s="133"/>
      <c r="AS5251" s="124"/>
      <c r="AT5251" s="134"/>
      <c r="AU5251" s="141"/>
    </row>
    <row r="5252" spans="31:47" ht="12">
      <c r="AE5252" s="131"/>
      <c r="AF5252" s="132"/>
      <c r="AG5252" s="133"/>
      <c r="AH5252" s="133"/>
      <c r="AI5252" s="133"/>
      <c r="AJ5252" s="133"/>
      <c r="AK5252" s="133"/>
      <c r="AL5252" s="133"/>
      <c r="AM5252" s="133"/>
      <c r="AN5252" s="133"/>
      <c r="AO5252" s="133"/>
      <c r="AP5252" s="133"/>
      <c r="AQ5252" s="133"/>
      <c r="AR5252" s="133"/>
      <c r="AS5252" s="124"/>
      <c r="AT5252" s="134"/>
      <c r="AU5252" s="141"/>
    </row>
    <row r="5253" spans="31:47" ht="12">
      <c r="AE5253" s="131"/>
      <c r="AF5253" s="132"/>
      <c r="AG5253" s="133"/>
      <c r="AH5253" s="133"/>
      <c r="AI5253" s="133"/>
      <c r="AJ5253" s="133"/>
      <c r="AK5253" s="133"/>
      <c r="AL5253" s="133"/>
      <c r="AM5253" s="133"/>
      <c r="AN5253" s="133"/>
      <c r="AO5253" s="133"/>
      <c r="AP5253" s="133"/>
      <c r="AQ5253" s="133"/>
      <c r="AR5253" s="133"/>
      <c r="AS5253" s="124"/>
      <c r="AT5253" s="134"/>
      <c r="AU5253" s="141"/>
    </row>
    <row r="5254" spans="31:47" ht="12">
      <c r="AE5254" s="131"/>
      <c r="AF5254" s="132"/>
      <c r="AG5254" s="133"/>
      <c r="AH5254" s="133"/>
      <c r="AI5254" s="133"/>
      <c r="AJ5254" s="133"/>
      <c r="AK5254" s="133"/>
      <c r="AL5254" s="133"/>
      <c r="AM5254" s="133"/>
      <c r="AN5254" s="133"/>
      <c r="AO5254" s="133"/>
      <c r="AP5254" s="133"/>
      <c r="AQ5254" s="133"/>
      <c r="AR5254" s="133"/>
      <c r="AS5254" s="124"/>
      <c r="AT5254" s="134"/>
      <c r="AU5254" s="141"/>
    </row>
    <row r="5255" spans="31:47" ht="12">
      <c r="AE5255" s="131"/>
      <c r="AF5255" s="132"/>
      <c r="AG5255" s="133"/>
      <c r="AH5255" s="133"/>
      <c r="AI5255" s="133"/>
      <c r="AJ5255" s="133"/>
      <c r="AK5255" s="133"/>
      <c r="AL5255" s="133"/>
      <c r="AM5255" s="133"/>
      <c r="AN5255" s="133"/>
      <c r="AO5255" s="133"/>
      <c r="AP5255" s="133"/>
      <c r="AQ5255" s="133"/>
      <c r="AR5255" s="133"/>
      <c r="AS5255" s="124"/>
      <c r="AT5255" s="134"/>
      <c r="AU5255" s="141"/>
    </row>
    <row r="5256" spans="31:47" ht="12">
      <c r="AE5256" s="131"/>
      <c r="AF5256" s="132"/>
      <c r="AG5256" s="133"/>
      <c r="AH5256" s="133"/>
      <c r="AI5256" s="133"/>
      <c r="AJ5256" s="133"/>
      <c r="AK5256" s="133"/>
      <c r="AL5256" s="133"/>
      <c r="AM5256" s="133"/>
      <c r="AN5256" s="133"/>
      <c r="AO5256" s="133"/>
      <c r="AP5256" s="133"/>
      <c r="AQ5256" s="133"/>
      <c r="AR5256" s="133"/>
      <c r="AS5256" s="124"/>
      <c r="AT5256" s="134"/>
      <c r="AU5256" s="141"/>
    </row>
    <row r="5257" spans="31:47" ht="12">
      <c r="AE5257" s="131"/>
      <c r="AF5257" s="132"/>
      <c r="AG5257" s="133"/>
      <c r="AH5257" s="133"/>
      <c r="AI5257" s="133"/>
      <c r="AJ5257" s="133"/>
      <c r="AK5257" s="133"/>
      <c r="AL5257" s="133"/>
      <c r="AM5257" s="133"/>
      <c r="AN5257" s="133"/>
      <c r="AO5257" s="133"/>
      <c r="AP5257" s="133"/>
      <c r="AQ5257" s="133"/>
      <c r="AR5257" s="133"/>
      <c r="AS5257" s="124"/>
      <c r="AT5257" s="134"/>
      <c r="AU5257" s="141"/>
    </row>
    <row r="5258" spans="31:47" ht="12">
      <c r="AE5258" s="131"/>
      <c r="AF5258" s="132"/>
      <c r="AG5258" s="133"/>
      <c r="AH5258" s="133"/>
      <c r="AI5258" s="133"/>
      <c r="AJ5258" s="133"/>
      <c r="AK5258" s="133"/>
      <c r="AL5258" s="133"/>
      <c r="AM5258" s="133"/>
      <c r="AN5258" s="133"/>
      <c r="AO5258" s="133"/>
      <c r="AP5258" s="133"/>
      <c r="AQ5258" s="133"/>
      <c r="AR5258" s="133"/>
      <c r="AS5258" s="124"/>
      <c r="AT5258" s="134"/>
      <c r="AU5258" s="141"/>
    </row>
    <row r="5259" spans="31:47" ht="12">
      <c r="AE5259" s="131"/>
      <c r="AF5259" s="132"/>
      <c r="AG5259" s="133"/>
      <c r="AH5259" s="133"/>
      <c r="AI5259" s="133"/>
      <c r="AJ5259" s="133"/>
      <c r="AK5259" s="133"/>
      <c r="AL5259" s="133"/>
      <c r="AM5259" s="133"/>
      <c r="AN5259" s="133"/>
      <c r="AO5259" s="133"/>
      <c r="AP5259" s="133"/>
      <c r="AQ5259" s="133"/>
      <c r="AR5259" s="133"/>
      <c r="AS5259" s="124"/>
      <c r="AT5259" s="134"/>
      <c r="AU5259" s="141"/>
    </row>
    <row r="5260" spans="31:47" ht="12">
      <c r="AE5260" s="131"/>
      <c r="AF5260" s="132"/>
      <c r="AG5260" s="133"/>
      <c r="AH5260" s="133"/>
      <c r="AI5260" s="133"/>
      <c r="AJ5260" s="133"/>
      <c r="AK5260" s="133"/>
      <c r="AL5260" s="133"/>
      <c r="AM5260" s="133"/>
      <c r="AN5260" s="133"/>
      <c r="AO5260" s="133"/>
      <c r="AP5260" s="133"/>
      <c r="AQ5260" s="133"/>
      <c r="AR5260" s="133"/>
      <c r="AS5260" s="124"/>
      <c r="AT5260" s="134"/>
      <c r="AU5260" s="141"/>
    </row>
    <row r="5261" spans="31:47" ht="12">
      <c r="AE5261" s="131"/>
      <c r="AF5261" s="132"/>
      <c r="AG5261" s="133"/>
      <c r="AH5261" s="133"/>
      <c r="AI5261" s="133"/>
      <c r="AJ5261" s="133"/>
      <c r="AK5261" s="133"/>
      <c r="AL5261" s="133"/>
      <c r="AM5261" s="133"/>
      <c r="AN5261" s="133"/>
      <c r="AO5261" s="133"/>
      <c r="AP5261" s="133"/>
      <c r="AQ5261" s="133"/>
      <c r="AR5261" s="133"/>
      <c r="AS5261" s="124"/>
      <c r="AT5261" s="134"/>
      <c r="AU5261" s="141"/>
    </row>
    <row r="5262" spans="31:47" ht="12">
      <c r="AE5262" s="131"/>
      <c r="AF5262" s="132"/>
      <c r="AG5262" s="133"/>
      <c r="AH5262" s="133"/>
      <c r="AI5262" s="133"/>
      <c r="AJ5262" s="133"/>
      <c r="AK5262" s="133"/>
      <c r="AL5262" s="133"/>
      <c r="AM5262" s="133"/>
      <c r="AN5262" s="133"/>
      <c r="AO5262" s="133"/>
      <c r="AP5262" s="133"/>
      <c r="AQ5262" s="133"/>
      <c r="AR5262" s="133"/>
      <c r="AS5262" s="124"/>
      <c r="AT5262" s="134"/>
      <c r="AU5262" s="141"/>
    </row>
    <row r="5263" spans="31:47" ht="12">
      <c r="AE5263" s="131"/>
      <c r="AF5263" s="132"/>
      <c r="AG5263" s="133"/>
      <c r="AH5263" s="133"/>
      <c r="AI5263" s="133"/>
      <c r="AJ5263" s="133"/>
      <c r="AK5263" s="133"/>
      <c r="AL5263" s="133"/>
      <c r="AM5263" s="133"/>
      <c r="AN5263" s="133"/>
      <c r="AO5263" s="133"/>
      <c r="AP5263" s="133"/>
      <c r="AQ5263" s="133"/>
      <c r="AR5263" s="133"/>
      <c r="AS5263" s="124"/>
      <c r="AT5263" s="134"/>
      <c r="AU5263" s="141"/>
    </row>
    <row r="5264" spans="31:47" ht="12">
      <c r="AE5264" s="131"/>
      <c r="AF5264" s="132"/>
      <c r="AG5264" s="133"/>
      <c r="AH5264" s="133"/>
      <c r="AI5264" s="133"/>
      <c r="AJ5264" s="133"/>
      <c r="AK5264" s="133"/>
      <c r="AL5264" s="133"/>
      <c r="AM5264" s="133"/>
      <c r="AN5264" s="133"/>
      <c r="AO5264" s="133"/>
      <c r="AP5264" s="133"/>
      <c r="AQ5264" s="133"/>
      <c r="AR5264" s="133"/>
      <c r="AS5264" s="124"/>
      <c r="AT5264" s="134"/>
      <c r="AU5264" s="141"/>
    </row>
    <row r="5265" spans="31:47" ht="12">
      <c r="AE5265" s="131"/>
      <c r="AF5265" s="132"/>
      <c r="AG5265" s="133"/>
      <c r="AH5265" s="133"/>
      <c r="AI5265" s="133"/>
      <c r="AJ5265" s="133"/>
      <c r="AK5265" s="133"/>
      <c r="AL5265" s="133"/>
      <c r="AM5265" s="133"/>
      <c r="AN5265" s="133"/>
      <c r="AO5265" s="133"/>
      <c r="AP5265" s="133"/>
      <c r="AQ5265" s="133"/>
      <c r="AR5265" s="133"/>
      <c r="AS5265" s="124"/>
      <c r="AT5265" s="134"/>
      <c r="AU5265" s="141"/>
    </row>
    <row r="5266" spans="31:47" ht="12">
      <c r="AE5266" s="131"/>
      <c r="AF5266" s="132"/>
      <c r="AG5266" s="133"/>
      <c r="AH5266" s="133"/>
      <c r="AI5266" s="133"/>
      <c r="AJ5266" s="133"/>
      <c r="AK5266" s="133"/>
      <c r="AL5266" s="133"/>
      <c r="AM5266" s="133"/>
      <c r="AN5266" s="133"/>
      <c r="AO5266" s="133"/>
      <c r="AP5266" s="133"/>
      <c r="AQ5266" s="133"/>
      <c r="AR5266" s="133"/>
      <c r="AS5266" s="124"/>
      <c r="AT5266" s="134"/>
      <c r="AU5266" s="141"/>
    </row>
    <row r="5267" spans="31:47" ht="12">
      <c r="AE5267" s="131"/>
      <c r="AF5267" s="132"/>
      <c r="AG5267" s="133"/>
      <c r="AH5267" s="133"/>
      <c r="AI5267" s="133"/>
      <c r="AJ5267" s="133"/>
      <c r="AK5267" s="133"/>
      <c r="AL5267" s="133"/>
      <c r="AM5267" s="133"/>
      <c r="AN5267" s="133"/>
      <c r="AO5267" s="133"/>
      <c r="AP5267" s="133"/>
      <c r="AQ5267" s="133"/>
      <c r="AR5267" s="133"/>
      <c r="AS5267" s="124"/>
      <c r="AT5267" s="134"/>
      <c r="AU5267" s="141"/>
    </row>
    <row r="5268" spans="31:47" ht="12">
      <c r="AE5268" s="131"/>
      <c r="AF5268" s="132"/>
      <c r="AG5268" s="133"/>
      <c r="AH5268" s="133"/>
      <c r="AI5268" s="133"/>
      <c r="AJ5268" s="133"/>
      <c r="AK5268" s="133"/>
      <c r="AL5268" s="133"/>
      <c r="AM5268" s="133"/>
      <c r="AN5268" s="133"/>
      <c r="AO5268" s="133"/>
      <c r="AP5268" s="133"/>
      <c r="AQ5268" s="133"/>
      <c r="AR5268" s="133"/>
      <c r="AS5268" s="124"/>
      <c r="AT5268" s="134"/>
      <c r="AU5268" s="141"/>
    </row>
    <row r="5269" spans="31:47" ht="12">
      <c r="AE5269" s="131"/>
      <c r="AF5269" s="132"/>
      <c r="AG5269" s="133"/>
      <c r="AH5269" s="133"/>
      <c r="AI5269" s="133"/>
      <c r="AJ5269" s="133"/>
      <c r="AK5269" s="133"/>
      <c r="AL5269" s="133"/>
      <c r="AM5269" s="133"/>
      <c r="AN5269" s="133"/>
      <c r="AO5269" s="133"/>
      <c r="AP5269" s="133"/>
      <c r="AQ5269" s="133"/>
      <c r="AR5269" s="133"/>
      <c r="AS5269" s="124"/>
      <c r="AT5269" s="134"/>
      <c r="AU5269" s="141"/>
    </row>
    <row r="5270" spans="31:47" ht="12">
      <c r="AE5270" s="131"/>
      <c r="AF5270" s="132"/>
      <c r="AG5270" s="133"/>
      <c r="AH5270" s="133"/>
      <c r="AI5270" s="133"/>
      <c r="AJ5270" s="133"/>
      <c r="AK5270" s="133"/>
      <c r="AL5270" s="133"/>
      <c r="AM5270" s="133"/>
      <c r="AN5270" s="133"/>
      <c r="AO5270" s="133"/>
      <c r="AP5270" s="133"/>
      <c r="AQ5270" s="133"/>
      <c r="AR5270" s="133"/>
      <c r="AS5270" s="124"/>
      <c r="AT5270" s="134"/>
      <c r="AU5270" s="141"/>
    </row>
    <row r="5271" spans="31:47" ht="12">
      <c r="AE5271" s="131"/>
      <c r="AF5271" s="132"/>
      <c r="AG5271" s="133"/>
      <c r="AH5271" s="133"/>
      <c r="AI5271" s="133"/>
      <c r="AJ5271" s="133"/>
      <c r="AK5271" s="133"/>
      <c r="AL5271" s="133"/>
      <c r="AM5271" s="133"/>
      <c r="AN5271" s="133"/>
      <c r="AO5271" s="133"/>
      <c r="AP5271" s="133"/>
      <c r="AQ5271" s="133"/>
      <c r="AR5271" s="133"/>
      <c r="AS5271" s="124"/>
      <c r="AT5271" s="134"/>
      <c r="AU5271" s="141"/>
    </row>
    <row r="5272" spans="31:47" ht="12">
      <c r="AE5272" s="131"/>
      <c r="AF5272" s="132"/>
      <c r="AG5272" s="133"/>
      <c r="AH5272" s="133"/>
      <c r="AI5272" s="133"/>
      <c r="AJ5272" s="133"/>
      <c r="AK5272" s="133"/>
      <c r="AL5272" s="133"/>
      <c r="AM5272" s="133"/>
      <c r="AN5272" s="133"/>
      <c r="AO5272" s="133"/>
      <c r="AP5272" s="133"/>
      <c r="AQ5272" s="133"/>
      <c r="AR5272" s="133"/>
      <c r="AS5272" s="124"/>
      <c r="AT5272" s="134"/>
      <c r="AU5272" s="141"/>
    </row>
    <row r="5273" spans="31:47" ht="12">
      <c r="AE5273" s="131"/>
      <c r="AF5273" s="132"/>
      <c r="AG5273" s="133"/>
      <c r="AH5273" s="133"/>
      <c r="AI5273" s="133"/>
      <c r="AJ5273" s="133"/>
      <c r="AK5273" s="133"/>
      <c r="AL5273" s="133"/>
      <c r="AM5273" s="133"/>
      <c r="AN5273" s="133"/>
      <c r="AO5273" s="133"/>
      <c r="AP5273" s="133"/>
      <c r="AQ5273" s="133"/>
      <c r="AR5273" s="133"/>
      <c r="AS5273" s="124"/>
      <c r="AT5273" s="134"/>
      <c r="AU5273" s="141"/>
    </row>
    <row r="5274" spans="31:47" ht="12">
      <c r="AE5274" s="131"/>
      <c r="AF5274" s="132"/>
      <c r="AG5274" s="133"/>
      <c r="AH5274" s="133"/>
      <c r="AI5274" s="133"/>
      <c r="AJ5274" s="133"/>
      <c r="AK5274" s="133"/>
      <c r="AL5274" s="133"/>
      <c r="AM5274" s="133"/>
      <c r="AN5274" s="133"/>
      <c r="AO5274" s="133"/>
      <c r="AP5274" s="133"/>
      <c r="AQ5274" s="133"/>
      <c r="AR5274" s="133"/>
      <c r="AS5274" s="124"/>
      <c r="AT5274" s="134"/>
      <c r="AU5274" s="141"/>
    </row>
    <row r="5275" spans="31:47" ht="12">
      <c r="AE5275" s="131"/>
      <c r="AF5275" s="132"/>
      <c r="AG5275" s="133"/>
      <c r="AH5275" s="133"/>
      <c r="AI5275" s="133"/>
      <c r="AJ5275" s="133"/>
      <c r="AK5275" s="133"/>
      <c r="AL5275" s="133"/>
      <c r="AM5275" s="133"/>
      <c r="AN5275" s="133"/>
      <c r="AO5275" s="133"/>
      <c r="AP5275" s="133"/>
      <c r="AQ5275" s="133"/>
      <c r="AR5275" s="133"/>
      <c r="AS5275" s="124"/>
      <c r="AT5275" s="134"/>
      <c r="AU5275" s="141"/>
    </row>
    <row r="5276" spans="31:47" ht="12">
      <c r="AE5276" s="131"/>
      <c r="AF5276" s="132"/>
      <c r="AG5276" s="133"/>
      <c r="AH5276" s="133"/>
      <c r="AI5276" s="133"/>
      <c r="AJ5276" s="133"/>
      <c r="AK5276" s="133"/>
      <c r="AL5276" s="133"/>
      <c r="AM5276" s="133"/>
      <c r="AN5276" s="133"/>
      <c r="AO5276" s="133"/>
      <c r="AP5276" s="133"/>
      <c r="AQ5276" s="133"/>
      <c r="AR5276" s="133"/>
      <c r="AS5276" s="124"/>
      <c r="AT5276" s="134"/>
      <c r="AU5276" s="141"/>
    </row>
    <row r="5277" spans="31:47" ht="12">
      <c r="AE5277" s="131"/>
      <c r="AF5277" s="132"/>
      <c r="AG5277" s="133"/>
      <c r="AH5277" s="133"/>
      <c r="AI5277" s="133"/>
      <c r="AJ5277" s="133"/>
      <c r="AK5277" s="133"/>
      <c r="AL5277" s="133"/>
      <c r="AM5277" s="133"/>
      <c r="AN5277" s="133"/>
      <c r="AO5277" s="133"/>
      <c r="AP5277" s="133"/>
      <c r="AQ5277" s="133"/>
      <c r="AR5277" s="133"/>
      <c r="AS5277" s="124"/>
      <c r="AT5277" s="134"/>
      <c r="AU5277" s="141"/>
    </row>
    <row r="5278" spans="31:47" ht="12">
      <c r="AE5278" s="131"/>
      <c r="AF5278" s="132"/>
      <c r="AG5278" s="133"/>
      <c r="AH5278" s="133"/>
      <c r="AI5278" s="133"/>
      <c r="AJ5278" s="133"/>
      <c r="AK5278" s="133"/>
      <c r="AL5278" s="133"/>
      <c r="AM5278" s="133"/>
      <c r="AN5278" s="133"/>
      <c r="AO5278" s="133"/>
      <c r="AP5278" s="133"/>
      <c r="AQ5278" s="133"/>
      <c r="AR5278" s="133"/>
      <c r="AS5278" s="124"/>
      <c r="AT5278" s="134"/>
      <c r="AU5278" s="141"/>
    </row>
    <row r="5279" spans="31:47" ht="12">
      <c r="AE5279" s="131"/>
      <c r="AF5279" s="132"/>
      <c r="AG5279" s="133"/>
      <c r="AH5279" s="133"/>
      <c r="AI5279" s="133"/>
      <c r="AJ5279" s="133"/>
      <c r="AK5279" s="133"/>
      <c r="AL5279" s="133"/>
      <c r="AM5279" s="133"/>
      <c r="AN5279" s="133"/>
      <c r="AO5279" s="133"/>
      <c r="AP5279" s="133"/>
      <c r="AQ5279" s="133"/>
      <c r="AR5279" s="133"/>
      <c r="AS5279" s="124"/>
      <c r="AT5279" s="134"/>
      <c r="AU5279" s="141"/>
    </row>
    <row r="5280" spans="31:47" ht="12">
      <c r="AE5280" s="131"/>
      <c r="AF5280" s="132"/>
      <c r="AG5280" s="133"/>
      <c r="AH5280" s="133"/>
      <c r="AI5280" s="133"/>
      <c r="AJ5280" s="133"/>
      <c r="AK5280" s="133"/>
      <c r="AL5280" s="133"/>
      <c r="AM5280" s="133"/>
      <c r="AN5280" s="133"/>
      <c r="AO5280" s="133"/>
      <c r="AP5280" s="133"/>
      <c r="AQ5280" s="133"/>
      <c r="AR5280" s="133"/>
      <c r="AS5280" s="124"/>
      <c r="AT5280" s="134"/>
      <c r="AU5280" s="141"/>
    </row>
    <row r="5281" spans="31:47" ht="12">
      <c r="AE5281" s="131"/>
      <c r="AF5281" s="132"/>
      <c r="AG5281" s="133"/>
      <c r="AH5281" s="133"/>
      <c r="AI5281" s="133"/>
      <c r="AJ5281" s="133"/>
      <c r="AK5281" s="133"/>
      <c r="AL5281" s="133"/>
      <c r="AM5281" s="133"/>
      <c r="AN5281" s="133"/>
      <c r="AO5281" s="133"/>
      <c r="AP5281" s="133"/>
      <c r="AQ5281" s="133"/>
      <c r="AR5281" s="133"/>
      <c r="AS5281" s="124"/>
      <c r="AT5281" s="134"/>
      <c r="AU5281" s="141"/>
    </row>
    <row r="5282" spans="31:47" ht="12">
      <c r="AE5282" s="131"/>
      <c r="AF5282" s="132"/>
      <c r="AG5282" s="133"/>
      <c r="AH5282" s="133"/>
      <c r="AI5282" s="133"/>
      <c r="AJ5282" s="133"/>
      <c r="AK5282" s="133"/>
      <c r="AL5282" s="133"/>
      <c r="AM5282" s="133"/>
      <c r="AN5282" s="133"/>
      <c r="AO5282" s="133"/>
      <c r="AP5282" s="133"/>
      <c r="AQ5282" s="133"/>
      <c r="AR5282" s="133"/>
      <c r="AS5282" s="124"/>
      <c r="AT5282" s="134"/>
      <c r="AU5282" s="141"/>
    </row>
    <row r="5283" spans="31:47" ht="12">
      <c r="AE5283" s="131"/>
      <c r="AF5283" s="132"/>
      <c r="AG5283" s="133"/>
      <c r="AH5283" s="133"/>
      <c r="AI5283" s="133"/>
      <c r="AJ5283" s="133"/>
      <c r="AK5283" s="133"/>
      <c r="AL5283" s="133"/>
      <c r="AM5283" s="133"/>
      <c r="AN5283" s="133"/>
      <c r="AO5283" s="133"/>
      <c r="AP5283" s="133"/>
      <c r="AQ5283" s="133"/>
      <c r="AR5283" s="133"/>
      <c r="AS5283" s="124"/>
      <c r="AT5283" s="134"/>
      <c r="AU5283" s="141"/>
    </row>
    <row r="5284" spans="31:47" ht="12">
      <c r="AE5284" s="131"/>
      <c r="AF5284" s="132"/>
      <c r="AG5284" s="133"/>
      <c r="AH5284" s="133"/>
      <c r="AI5284" s="133"/>
      <c r="AJ5284" s="133"/>
      <c r="AK5284" s="133"/>
      <c r="AL5284" s="133"/>
      <c r="AM5284" s="133"/>
      <c r="AN5284" s="133"/>
      <c r="AO5284" s="133"/>
      <c r="AP5284" s="133"/>
      <c r="AQ5284" s="133"/>
      <c r="AR5284" s="133"/>
      <c r="AS5284" s="124"/>
      <c r="AT5284" s="134"/>
      <c r="AU5284" s="141"/>
    </row>
    <row r="5285" spans="31:47" ht="12">
      <c r="AE5285" s="131"/>
      <c r="AF5285" s="132"/>
      <c r="AG5285" s="133"/>
      <c r="AH5285" s="133"/>
      <c r="AI5285" s="133"/>
      <c r="AJ5285" s="133"/>
      <c r="AK5285" s="133"/>
      <c r="AL5285" s="133"/>
      <c r="AM5285" s="133"/>
      <c r="AN5285" s="133"/>
      <c r="AO5285" s="133"/>
      <c r="AP5285" s="133"/>
      <c r="AQ5285" s="133"/>
      <c r="AR5285" s="133"/>
      <c r="AS5285" s="124"/>
      <c r="AT5285" s="134"/>
      <c r="AU5285" s="141"/>
    </row>
    <row r="5286" spans="31:47" ht="12">
      <c r="AE5286" s="131"/>
      <c r="AF5286" s="132"/>
      <c r="AG5286" s="133"/>
      <c r="AH5286" s="133"/>
      <c r="AI5286" s="133"/>
      <c r="AJ5286" s="133"/>
      <c r="AK5286" s="133"/>
      <c r="AL5286" s="133"/>
      <c r="AM5286" s="133"/>
      <c r="AN5286" s="133"/>
      <c r="AO5286" s="133"/>
      <c r="AP5286" s="133"/>
      <c r="AQ5286" s="133"/>
      <c r="AR5286" s="133"/>
      <c r="AS5286" s="124"/>
      <c r="AT5286" s="134"/>
      <c r="AU5286" s="141"/>
    </row>
    <row r="5287" spans="31:47" ht="12">
      <c r="AE5287" s="131"/>
      <c r="AF5287" s="132"/>
      <c r="AG5287" s="133"/>
      <c r="AH5287" s="133"/>
      <c r="AI5287" s="133"/>
      <c r="AJ5287" s="133"/>
      <c r="AK5287" s="133"/>
      <c r="AL5287" s="133"/>
      <c r="AM5287" s="133"/>
      <c r="AN5287" s="133"/>
      <c r="AO5287" s="133"/>
      <c r="AP5287" s="133"/>
      <c r="AQ5287" s="133"/>
      <c r="AR5287" s="133"/>
      <c r="AS5287" s="124"/>
      <c r="AT5287" s="134"/>
      <c r="AU5287" s="141"/>
    </row>
    <row r="5288" spans="31:47" ht="12">
      <c r="AE5288" s="131"/>
      <c r="AF5288" s="132"/>
      <c r="AG5288" s="133"/>
      <c r="AH5288" s="133"/>
      <c r="AI5288" s="133"/>
      <c r="AJ5288" s="133"/>
      <c r="AK5288" s="133"/>
      <c r="AL5288" s="133"/>
      <c r="AM5288" s="133"/>
      <c r="AN5288" s="133"/>
      <c r="AO5288" s="133"/>
      <c r="AP5288" s="133"/>
      <c r="AQ5288" s="133"/>
      <c r="AR5288" s="133"/>
      <c r="AS5288" s="124"/>
      <c r="AT5288" s="134"/>
      <c r="AU5288" s="141"/>
    </row>
    <row r="5289" spans="31:47" ht="12">
      <c r="AE5289" s="131"/>
      <c r="AF5289" s="132"/>
      <c r="AG5289" s="133"/>
      <c r="AH5289" s="133"/>
      <c r="AI5289" s="133"/>
      <c r="AJ5289" s="133"/>
      <c r="AK5289" s="133"/>
      <c r="AL5289" s="133"/>
      <c r="AM5289" s="133"/>
      <c r="AN5289" s="133"/>
      <c r="AO5289" s="133"/>
      <c r="AP5289" s="133"/>
      <c r="AQ5289" s="133"/>
      <c r="AR5289" s="133"/>
      <c r="AS5289" s="124"/>
      <c r="AT5289" s="134"/>
      <c r="AU5289" s="141"/>
    </row>
    <row r="5290" spans="31:47" ht="12">
      <c r="AE5290" s="131"/>
      <c r="AF5290" s="132"/>
      <c r="AG5290" s="133"/>
      <c r="AH5290" s="133"/>
      <c r="AI5290" s="133"/>
      <c r="AJ5290" s="133"/>
      <c r="AK5290" s="133"/>
      <c r="AL5290" s="133"/>
      <c r="AM5290" s="133"/>
      <c r="AN5290" s="133"/>
      <c r="AO5290" s="133"/>
      <c r="AP5290" s="133"/>
      <c r="AQ5290" s="133"/>
      <c r="AR5290" s="133"/>
      <c r="AS5290" s="124"/>
      <c r="AT5290" s="134"/>
      <c r="AU5290" s="141"/>
    </row>
    <row r="5291" spans="31:47" ht="12">
      <c r="AE5291" s="131"/>
      <c r="AF5291" s="132"/>
      <c r="AG5291" s="133"/>
      <c r="AH5291" s="133"/>
      <c r="AI5291" s="133"/>
      <c r="AJ5291" s="133"/>
      <c r="AK5291" s="133"/>
      <c r="AL5291" s="133"/>
      <c r="AM5291" s="133"/>
      <c r="AN5291" s="133"/>
      <c r="AO5291" s="133"/>
      <c r="AP5291" s="133"/>
      <c r="AQ5291" s="133"/>
      <c r="AR5291" s="133"/>
      <c r="AS5291" s="124"/>
      <c r="AT5291" s="134"/>
      <c r="AU5291" s="141"/>
    </row>
    <row r="5292" spans="31:47" ht="12">
      <c r="AE5292" s="131"/>
      <c r="AF5292" s="132"/>
      <c r="AG5292" s="133"/>
      <c r="AH5292" s="133"/>
      <c r="AI5292" s="133"/>
      <c r="AJ5292" s="133"/>
      <c r="AK5292" s="133"/>
      <c r="AL5292" s="133"/>
      <c r="AM5292" s="133"/>
      <c r="AN5292" s="133"/>
      <c r="AO5292" s="133"/>
      <c r="AP5292" s="133"/>
      <c r="AQ5292" s="133"/>
      <c r="AR5292" s="133"/>
      <c r="AS5292" s="124"/>
      <c r="AT5292" s="134"/>
      <c r="AU5292" s="141"/>
    </row>
    <row r="5293" spans="31:47" ht="12">
      <c r="AE5293" s="131"/>
      <c r="AF5293" s="132"/>
      <c r="AG5293" s="133"/>
      <c r="AH5293" s="133"/>
      <c r="AI5293" s="133"/>
      <c r="AJ5293" s="133"/>
      <c r="AK5293" s="133"/>
      <c r="AL5293" s="133"/>
      <c r="AM5293" s="133"/>
      <c r="AN5293" s="133"/>
      <c r="AO5293" s="133"/>
      <c r="AP5293" s="133"/>
      <c r="AQ5293" s="133"/>
      <c r="AR5293" s="133"/>
      <c r="AS5293" s="124"/>
      <c r="AT5293" s="134"/>
      <c r="AU5293" s="141"/>
    </row>
    <row r="5294" spans="31:47" ht="12">
      <c r="AE5294" s="131"/>
      <c r="AF5294" s="132"/>
      <c r="AG5294" s="133"/>
      <c r="AH5294" s="133"/>
      <c r="AI5294" s="133"/>
      <c r="AJ5294" s="133"/>
      <c r="AK5294" s="133"/>
      <c r="AL5294" s="133"/>
      <c r="AM5294" s="133"/>
      <c r="AN5294" s="133"/>
      <c r="AO5294" s="133"/>
      <c r="AP5294" s="133"/>
      <c r="AQ5294" s="133"/>
      <c r="AR5294" s="133"/>
      <c r="AS5294" s="124"/>
      <c r="AT5294" s="134"/>
      <c r="AU5294" s="141"/>
    </row>
    <row r="5295" spans="31:47" ht="12">
      <c r="AE5295" s="131"/>
      <c r="AF5295" s="132"/>
      <c r="AG5295" s="133"/>
      <c r="AH5295" s="133"/>
      <c r="AI5295" s="133"/>
      <c r="AJ5295" s="133"/>
      <c r="AK5295" s="133"/>
      <c r="AL5295" s="133"/>
      <c r="AM5295" s="133"/>
      <c r="AN5295" s="133"/>
      <c r="AO5295" s="133"/>
      <c r="AP5295" s="133"/>
      <c r="AQ5295" s="133"/>
      <c r="AR5295" s="133"/>
      <c r="AS5295" s="124"/>
      <c r="AT5295" s="134"/>
      <c r="AU5295" s="141"/>
    </row>
    <row r="5296" spans="31:47" ht="12">
      <c r="AE5296" s="131"/>
      <c r="AF5296" s="132"/>
      <c r="AG5296" s="133"/>
      <c r="AH5296" s="133"/>
      <c r="AI5296" s="133"/>
      <c r="AJ5296" s="133"/>
      <c r="AK5296" s="133"/>
      <c r="AL5296" s="133"/>
      <c r="AM5296" s="133"/>
      <c r="AN5296" s="133"/>
      <c r="AO5296" s="133"/>
      <c r="AP5296" s="133"/>
      <c r="AQ5296" s="133"/>
      <c r="AR5296" s="133"/>
      <c r="AS5296" s="124"/>
      <c r="AT5296" s="134"/>
      <c r="AU5296" s="141"/>
    </row>
  </sheetData>
  <sheetProtection selectLockedCells="1" selectUnlockedCells="1"/>
  <mergeCells count="42">
    <mergeCell ref="AE175:AE180"/>
    <mergeCell ref="AS19:AS23"/>
    <mergeCell ref="AS25:AS130"/>
    <mergeCell ref="X16:X17"/>
    <mergeCell ref="Y16:Y17"/>
    <mergeCell ref="AS143:AS145"/>
    <mergeCell ref="AS151:AS165"/>
    <mergeCell ref="AS149:AS150"/>
    <mergeCell ref="AH15:AH17"/>
    <mergeCell ref="AZ15:BA16"/>
    <mergeCell ref="AO15:AP16"/>
    <mergeCell ref="Z16:AB17"/>
    <mergeCell ref="U15:AD15"/>
    <mergeCell ref="U16:V17"/>
    <mergeCell ref="M17:Q17"/>
    <mergeCell ref="AE15:AE17"/>
    <mergeCell ref="C8:BA8"/>
    <mergeCell ref="I14:AE14"/>
    <mergeCell ref="R16:T17"/>
    <mergeCell ref="AC16:AD17"/>
    <mergeCell ref="D16:E17"/>
    <mergeCell ref="K17:L17"/>
    <mergeCell ref="AF15:AF17"/>
    <mergeCell ref="A15:T15"/>
    <mergeCell ref="A16:C17"/>
    <mergeCell ref="H17:I17"/>
    <mergeCell ref="F16:G17"/>
    <mergeCell ref="AG15:AG17"/>
    <mergeCell ref="AT15:AT17"/>
    <mergeCell ref="H16:Q16"/>
    <mergeCell ref="AI15:AN16"/>
    <mergeCell ref="I13:X13"/>
    <mergeCell ref="I10:BA10"/>
    <mergeCell ref="AS15:AS17"/>
    <mergeCell ref="AU1:BA1"/>
    <mergeCell ref="W16:W17"/>
    <mergeCell ref="I12:X12"/>
    <mergeCell ref="I11:BA11"/>
    <mergeCell ref="AU15:AY16"/>
    <mergeCell ref="AU3:BA5"/>
    <mergeCell ref="A6:BA6"/>
    <mergeCell ref="C7:BA7"/>
  </mergeCells>
  <printOptions/>
  <pageMargins left="0.5118110236220472" right="0.7086614173228347" top="0.7480314960629921" bottom="0.7480314960629921" header="0.31496062992125984" footer="0.31496062992125984"/>
  <pageSetup firstPageNumber="35" useFirstPageNumber="1" fitToHeight="7" fitToWidth="1" horizontalDpi="600" verticalDpi="600" orientation="landscape" paperSize="9" scale="49" r:id="rId1"/>
  <headerFooter alignWithMargins="0">
    <oddHeader>&amp;C&amp;P</oddHeader>
  </headerFooter>
  <rowBreaks count="1" manualBreakCount="1">
    <brk id="1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Волчков Н.Э.</cp:lastModifiedBy>
  <cp:lastPrinted>2022-12-30T07:24:47Z</cp:lastPrinted>
  <dcterms:created xsi:type="dcterms:W3CDTF">2016-03-16T06:30:38Z</dcterms:created>
  <dcterms:modified xsi:type="dcterms:W3CDTF">2022-12-30T08:35:00Z</dcterms:modified>
  <cp:category/>
  <cp:version/>
  <cp:contentType/>
  <cp:contentStatus/>
</cp:coreProperties>
</file>