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00" windowWidth="17445" windowHeight="10050" tabRatio="491"/>
  </bookViews>
  <sheets>
    <sheet name="Лист1" sheetId="1" r:id="rId1"/>
    <sheet name="Лист2" sheetId="2" r:id="rId2"/>
    <sheet name="Лист3" sheetId="3" r:id="rId3"/>
    <sheet name="Лист4" sheetId="4" r:id="rId4"/>
  </sheets>
  <calcPr calcId="144525"/>
</workbook>
</file>

<file path=xl/calcChain.xml><?xml version="1.0" encoding="utf-8"?>
<calcChain xmlns="http://schemas.openxmlformats.org/spreadsheetml/2006/main">
  <c r="C68" i="1" l="1"/>
  <c r="D72" i="1"/>
  <c r="E72" i="1"/>
  <c r="C72" i="1"/>
  <c r="D60" i="1"/>
  <c r="E60" i="1"/>
  <c r="C60" i="1"/>
  <c r="D53" i="1" l="1"/>
  <c r="E53" i="1"/>
  <c r="C53" i="1"/>
  <c r="C51" i="1"/>
  <c r="C50" i="1" l="1"/>
  <c r="E48" i="1"/>
  <c r="E47" i="1" s="1"/>
  <c r="D48" i="1"/>
  <c r="D47" i="1" s="1"/>
  <c r="C48" i="1"/>
  <c r="C47" i="1" s="1"/>
  <c r="D68" i="1" l="1"/>
  <c r="E68" i="1"/>
  <c r="E63" i="1" l="1"/>
  <c r="D43" i="1"/>
  <c r="E43" i="1"/>
  <c r="C43" i="1"/>
  <c r="D58" i="1"/>
  <c r="D57" i="1" s="1"/>
  <c r="E58" i="1"/>
  <c r="E57" i="1" s="1"/>
  <c r="C58" i="1"/>
  <c r="C57" i="1" s="1"/>
  <c r="D67" i="1" l="1"/>
  <c r="E67" i="1"/>
  <c r="D65" i="1"/>
  <c r="E65" i="1"/>
  <c r="D63" i="1"/>
  <c r="D51" i="1"/>
  <c r="D50" i="1" s="1"/>
  <c r="E51" i="1"/>
  <c r="E50" i="1" s="1"/>
  <c r="D45" i="1"/>
  <c r="E45" i="1"/>
  <c r="D40" i="1"/>
  <c r="E40" i="1"/>
  <c r="D38" i="1"/>
  <c r="E38" i="1"/>
  <c r="D35" i="1"/>
  <c r="E35" i="1"/>
  <c r="D32" i="1"/>
  <c r="D31" i="1" s="1"/>
  <c r="E32" i="1"/>
  <c r="E31" i="1" s="1"/>
  <c r="D26" i="1"/>
  <c r="D25" i="1" s="1"/>
  <c r="E26" i="1"/>
  <c r="E25" i="1" s="1"/>
  <c r="D21" i="1"/>
  <c r="D20" i="1" s="1"/>
  <c r="E21" i="1"/>
  <c r="E20" i="1" s="1"/>
  <c r="D62" i="1" l="1"/>
  <c r="E62" i="1"/>
  <c r="D42" i="1"/>
  <c r="E42" i="1"/>
  <c r="D37" i="1"/>
  <c r="D34" i="1" s="1"/>
  <c r="E37" i="1"/>
  <c r="E34" i="1" s="1"/>
  <c r="C67" i="1"/>
  <c r="C65" i="1"/>
  <c r="C63" i="1"/>
  <c r="E19" i="1" l="1"/>
  <c r="D19" i="1"/>
  <c r="E56" i="1"/>
  <c r="E55" i="1" s="1"/>
  <c r="D56" i="1"/>
  <c r="D55" i="1" s="1"/>
  <c r="C62" i="1"/>
  <c r="C56" i="1" s="1"/>
  <c r="C45" i="1"/>
  <c r="C55" i="1" l="1"/>
  <c r="E75" i="1"/>
  <c r="D75" i="1"/>
  <c r="C42" i="1"/>
  <c r="C35" i="1" l="1"/>
  <c r="C40" i="1"/>
  <c r="C38" i="1"/>
  <c r="C32" i="1"/>
  <c r="C31" i="1" s="1"/>
  <c r="C26" i="1"/>
  <c r="C25" i="1" s="1"/>
  <c r="C21" i="1"/>
  <c r="C20" i="1" s="1"/>
  <c r="C37" i="1" l="1"/>
  <c r="C34" i="1" s="1"/>
  <c r="C19" i="1" s="1"/>
  <c r="C75" i="1" l="1"/>
</calcChain>
</file>

<file path=xl/sharedStrings.xml><?xml version="1.0" encoding="utf-8"?>
<sst xmlns="http://schemas.openxmlformats.org/spreadsheetml/2006/main" count="132" uniqueCount="130">
  <si>
    <t>к Решению Совета депутатов</t>
  </si>
  <si>
    <t>Ржевского района Тверской области</t>
  </si>
  <si>
    <t>«О бюджете муниципального образования</t>
  </si>
  <si>
    <t>Код бюджетной классификации Российской Федерации</t>
  </si>
  <si>
    <t>Наименование дохода</t>
  </si>
  <si>
    <t>2021 год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</si>
  <si>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</si>
  <si>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</si>
  <si>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</si>
  <si>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</si>
  <si>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</si>
  <si>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Налог на доходы физических лиц</t>
  </si>
  <si>
    <t>000 1 01 02010 01 0000 110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</si>
  <si>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</si>
  <si>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</si>
  <si>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</si>
  <si>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</si>
  <si>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</si>
  <si>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</si>
  <si>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Налоги  на товары (работы, услуги), реализуемые на территории Российской Федерации</t>
  </si>
  <si>
    <t>000 1 03 02000 01 0000 110</t>
  </si>
  <si>
    <t>Акцизы по подакцизным товарам (продукции), производимые на территории Российской Федерации</t>
  </si>
  <si>
    <t>000 1 03 02231 01 0000 110</t>
  </si>
  <si>
    <t>Доходы от уплаты акцизов на дизельное топливо,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</si>
  <si>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</si>
  <si>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</si>
  <si>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</si>
  <si>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</si>
  <si>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</si>
  <si>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</si>
  <si>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</si>
  <si>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</si>
  <si>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</si>
  <si>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</si>
  <si>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</si>
  <si>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</si>
  <si>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</si>
  <si>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</si>
  <si>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</si>
  <si>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</si>
  <si>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</si>
  <si>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</si>
  <si>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</si>
  <si>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</si>
  <si>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000 2 02 30000 00 0000 150</t>
  </si>
  <si>
    <t>Субвенции бюджетам бюджетной системы Российской Федерации</t>
  </si>
  <si>
    <t>000 2 02 49999 00 0000 150</t>
  </si>
  <si>
    <t>Приложение № 7</t>
  </si>
  <si>
    <t xml:space="preserve">Сумма,  руб. </t>
  </si>
  <si>
    <t xml:space="preserve">Сумма, руб. </t>
  </si>
  <si>
    <t>2022  год</t>
  </si>
  <si>
    <t>2023  год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</si>
  <si>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</si>
  <si>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</si>
  <si>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</si>
  <si>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</si>
  <si>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</si>
  <si>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</si>
  <si>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</si>
  <si>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</si>
  <si>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</si>
  <si>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</si>
  <si>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физических, обладающих земельным участком, расположенным в границах сельских поселений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</si>
  <si>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</si>
  <si>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</si>
  <si>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</si>
  <si>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</si>
  <si>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</si>
  <si>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</si>
  <si>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</si>
  <si>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000 1 11 05075 10 0000 120</t>
  </si>
  <si>
    <t>Доходы от сдачи в аренду имущества, составляющих казну сельских поселений (за исключением земельных участков)</t>
  </si>
  <si>
    <t>000 1 11 09045 10 0000 120</t>
  </si>
  <si>
    <t>Прочие поступления от использования имущества, находящегося в собственности сельских поселений ( за исключением имущества муниципальных бюджетных и автономных учреждений , а также имущества муниципальных унитарных предприятий, в том числе казенных)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</si>
  <si>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 (Субвенции бюджета  муниципальных образований на осуществление первичного воинского учета на территориях, где отсутствуют военные комиссариаты)</t>
  </si>
  <si>
    <t>000 2 02 35118 10 1020 150</t>
  </si>
  <si>
    <t>000 2 02 35118 00 000 150</t>
  </si>
  <si>
    <t>Субвенции бюджетам на осуществление первичного воинского учёта на территориях, где отсутствуют военные комиссариаты</t>
  </si>
  <si>
    <t>000 1 17 00 000 00 0000 000</t>
  </si>
  <si>
    <t>000 2 02 39999 00 0000 150</t>
  </si>
  <si>
    <t>000 2 02 39999 10 2114 150</t>
  </si>
  <si>
    <t>Прочие субвенции бюджетам  сельских поселений (Финансовое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 протоколы  об административных правонарушениях)</t>
  </si>
  <si>
    <t xml:space="preserve">Прочие субвенции бюджетам   </t>
  </si>
  <si>
    <t>000 2 02 40000 00 0000 150</t>
  </si>
  <si>
    <t>Всего  доходы</t>
  </si>
  <si>
    <t>Иные межбюджетные трансферты</t>
  </si>
  <si>
    <t>Прочие межбюджетные трансферты, передаваемые бюджетам</t>
  </si>
  <si>
    <t>000 2 02 49999 10 0026 150</t>
  </si>
  <si>
    <t>Прочие  межбюджетные трансферты, передаваемые бюджетам сельских поселений (Прочие межбюджетные трансферты, передаваемые в бюджеты муниципальных образований Ржевского района)</t>
  </si>
  <si>
    <t>Средства самообложения граждан, зачисляемые в бюджеты сельских  поселений</t>
  </si>
  <si>
    <t>000 1 17 14030 10 0000 150</t>
  </si>
  <si>
    <t>000 1 17 14 000 00 0000 150</t>
  </si>
  <si>
    <t>Средства самообложения граждан</t>
  </si>
  <si>
    <t>000 2 02 10000 00 0000 150</t>
  </si>
  <si>
    <t>Дотации бюджетам субъектов Российской Федерации и муниципальных образований</t>
  </si>
  <si>
    <t>000 2 02 15001 00 0000 150</t>
  </si>
  <si>
    <t>Дотации на выравнивание бюджетной обеспеченности</t>
  </si>
  <si>
    <t>000 2 02 15001 10 0000 150</t>
  </si>
  <si>
    <t>Дотации бюджетам  сельских поселений на выравнивание бюджетной обеспеченности из бюджета субъекта Российской Федерации</t>
  </si>
  <si>
    <t>МО сельское поселение «Успенское»</t>
  </si>
  <si>
    <t>000 2 02 49999 10 0027 150</t>
  </si>
  <si>
    <t>Прочие  межбюджетные трансферты, передаваемые бюджетам сельских поселений (иные межбюджетные трансферты на сбалансированность бюджетов поселений Ржевского района)</t>
  </si>
  <si>
    <t>000 2 02 49999 10 0028 150</t>
  </si>
  <si>
    <t>Прочие  межбюджетные трансферты, передаваемые бюджетам сельских поселений (иные межбюджетные трансферты на содействие развитию инфраструктуры поселений Ржевского района)</t>
  </si>
  <si>
    <t>000 1 16 00000 00 0000 000</t>
  </si>
  <si>
    <t>Штрафы, санкции, возмещение ущерба</t>
  </si>
  <si>
    <t>000 1 16 02 000 02 0000 140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</si>
  <si>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</si>
  <si>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</si>
  <si>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</si>
  <si>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000 1 17 15030 10 0000 150</t>
  </si>
  <si>
    <t>000 1 17 15030 10 9006 150</t>
  </si>
  <si>
    <t>Инициативные платежи,зачисляемые в бюджеты сельских поселений</t>
  </si>
  <si>
    <t>Инициативные платежи,зачисляемые в бюджеты сельских поселений (Благоустройство и очистка пожарного водоема)</t>
  </si>
  <si>
    <t>000 2 02 29999 10 9000 150</t>
  </si>
  <si>
    <t>000 2 02 29999 10 9006 150</t>
  </si>
  <si>
    <t>Прочие субсидии бюджетам сельсикх поселений (Проект по поддержке местных инициатив)</t>
  </si>
  <si>
    <t>Прочие субсидии бюджетам сельсикх поселений (Благоустройство и очистка пожарного водоема)</t>
  </si>
  <si>
    <t>000 2 02 49999 10 9000 150</t>
  </si>
  <si>
    <t>000 2 02 49999 10 9006 150</t>
  </si>
  <si>
    <t>Прочие межбюджетные трансферты, передаваемые бюджетам сельских поселений (Проект по поддержке местных инициатив)</t>
  </si>
  <si>
    <t>Прочие межбюджетные транферты,передаваемые бюджетам сельских поселений (Благоустройство и очистка пожарного водоема)</t>
  </si>
  <si>
    <t>000 2 07 05030 10 9010 150</t>
  </si>
  <si>
    <t>Прочие безвозмездные поступления в бюджеты сельских поселений (Добровольные пожертвования бюджетов муниципальных образований Ржевского района)</t>
  </si>
  <si>
    <t xml:space="preserve">от 18 декабря 2020 года № 97  </t>
  </si>
  <si>
    <t xml:space="preserve">                                                                        сельское поселение «Успенское» Ржевского района </t>
  </si>
  <si>
    <t xml:space="preserve">Тверской области на 2021 год и на </t>
  </si>
  <si>
    <t>плановый период 2022 и 2023 годов"</t>
  </si>
  <si>
    <t>Прогнозируемые доходы бюджета муниципального образования сельское поселение "Успенское" Ржевского района Тверской области по группам, подгруппам, статьям, подстатьям и элементам доходов бюджетов Российской Федерации на 2021 год и на плановый период 2022 и 2023 годов</t>
  </si>
  <si>
    <r>
      <rPr>
        <b/>
        <sz val="14"/>
        <color theme="1"/>
        <rFont val="Arial"/>
        <family val="2"/>
        <charset val="204"/>
      </rPr>
      <t>Приложение 3</t>
    </r>
    <r>
      <rPr>
        <sz val="14"/>
        <color theme="1"/>
        <rFont val="Arial"/>
        <family val="2"/>
        <charset val="204"/>
      </rPr>
      <t xml:space="preserve">
к Решению Совета депутатов муниципального образования
сельское поселение "Успенское" Ржевского района Тверской области
от 23 апреля 2021 года № 105 
"О внесении изменений и дополнений в решение
от 18 декабря 2020 года № 97   
«О бюджете муниципального образования сельское поселение
"Успенское" Ржевского района Тверской области на 2021 год и на
 плановый период 2022 и 2023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</si>
</sst>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i/>
      <sz val="14"/>
      <color theme="1"/>
      <name val="Arial"/>
      <family val="2"/>
      <charset val="204"/>
    </font>
    <font>
      <i/>
      <sz val="14"/>
      <color rgb="FF000000"/>
      <name val="Arial"/>
      <family val="2"/>
      <charset val="204"/>
    </font>
    <font>
      <i/>
      <sz val="14"/>
      <name val="Arial"/>
      <family val="2"/>
      <charset val="204"/>
    </font>
    <font>
      <i/>
      <sz val="18"/>
      <color theme="1"/>
      <name val="Arial"/>
      <family val="2"/>
      <charset val="204"/>
    </font>
    <font>
      <sz val="14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3" fillId="2" borderId="0" xfId="0" applyFont="1" applyFill="1"/>
    <xf numFmtId="0" fontId="0" fillId="2" borderId="0" xfId="0" applyFill="1"/>
    <xf numFmtId="0" fontId="7" fillId="0" borderId="0" xfId="0" applyFont="1"/>
    <xf numFmtId="164" fontId="2" fillId="0" borderId="1" xfId="0" applyNumberFormat="1" applyFont="1" applyFill="1" applyBorder="1" applyAlignment="1">
      <alignment horizontal="right" vertical="top" wrapText="1"/>
    </xf>
    <xf numFmtId="49" fontId="2" fillId="0" borderId="5" xfId="0" applyNumberFormat="1" applyFont="1" applyFill="1" applyBorder="1" applyAlignment="1">
      <alignment horizontal="justify" vertical="top" wrapText="1"/>
    </xf>
    <xf numFmtId="49" fontId="2" fillId="0" borderId="5" xfId="0" applyNumberFormat="1" applyFont="1" applyFill="1" applyBorder="1" applyAlignment="1">
      <alignment horizontal="left" vertical="top" wrapText="1"/>
    </xf>
    <xf numFmtId="164" fontId="2" fillId="0" borderId="5" xfId="0" applyNumberFormat="1" applyFont="1" applyFill="1" applyBorder="1" applyAlignment="1">
      <alignment horizontal="right" vertical="top" wrapText="1"/>
    </xf>
    <xf numFmtId="0" fontId="0" fillId="0" borderId="0" xfId="0" applyFill="1"/>
    <xf numFmtId="49" fontId="3" fillId="0" borderId="5" xfId="0" applyNumberFormat="1" applyFont="1" applyFill="1" applyBorder="1" applyAlignment="1">
      <alignment horizontal="justify" vertical="top" wrapText="1"/>
    </xf>
    <xf numFmtId="49" fontId="3" fillId="0" borderId="5" xfId="0" applyNumberFormat="1" applyFont="1" applyFill="1" applyBorder="1" applyAlignment="1">
      <alignment horizontal="left" vertical="top" wrapText="1"/>
    </xf>
    <xf numFmtId="164" fontId="3" fillId="0" borderId="5" xfId="0" applyNumberFormat="1" applyFont="1" applyFill="1" applyBorder="1" applyAlignment="1">
      <alignment horizontal="right" vertical="top" wrapText="1"/>
    </xf>
    <xf numFmtId="0" fontId="2" fillId="0" borderId="0" xfId="0" applyFont="1" applyFill="1"/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Border="1" applyAlignment="1"/>
    <xf numFmtId="0" fontId="0" fillId="0" borderId="0" xfId="0" applyFill="1" applyBorder="1"/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/>
    <xf numFmtId="0" fontId="3" fillId="0" borderId="3" xfId="0" applyFont="1" applyFill="1" applyBorder="1" applyAlignment="1">
      <alignment horizontal="left" vertical="top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top" wrapText="1"/>
    </xf>
    <xf numFmtId="164" fontId="2" fillId="0" borderId="4" xfId="0" applyNumberFormat="1" applyFont="1" applyFill="1" applyBorder="1" applyAlignment="1">
      <alignment horizontal="right" vertical="top" wrapText="1"/>
    </xf>
    <xf numFmtId="164" fontId="2" fillId="0" borderId="2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/>
    <xf numFmtId="0" fontId="3" fillId="0" borderId="3" xfId="0" applyFont="1" applyFill="1" applyBorder="1"/>
    <xf numFmtId="0" fontId="4" fillId="0" borderId="1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3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vertical="top" wrapText="1"/>
    </xf>
    <xf numFmtId="0" fontId="6" fillId="0" borderId="0" xfId="0" applyFont="1" applyFill="1" applyAlignment="1">
      <alignment vertical="top"/>
    </xf>
    <xf numFmtId="0" fontId="2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/>
    </xf>
    <xf numFmtId="49" fontId="2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justify" vertical="center" wrapText="1"/>
    </xf>
    <xf numFmtId="49" fontId="3" fillId="0" borderId="5" xfId="0" applyNumberFormat="1" applyFont="1" applyFill="1" applyBorder="1" applyAlignment="1">
      <alignment vertical="top" wrapText="1"/>
    </xf>
    <xf numFmtId="49" fontId="2" fillId="0" borderId="5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/>
    <xf numFmtId="0" fontId="3" fillId="0" borderId="5" xfId="0" applyFont="1" applyFill="1" applyBorder="1" applyAlignment="1">
      <alignment horizontal="left" vertical="center" wrapText="1"/>
    </xf>
    <xf numFmtId="164" fontId="3" fillId="0" borderId="5" xfId="0" applyNumberFormat="1" applyFont="1" applyFill="1" applyBorder="1"/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abSelected="1" zoomScale="70" zoomScaleNormal="70" workbookViewId="0">
      <selection activeCell="E4" sqref="E4"/>
    </sheetView>
  </sheetViews>
  <sheetFormatPr defaultRowHeight="23.25" x14ac:dyDescent="0.35"/>
  <cols>
    <col min="1" max="1" width="21.15234375" style="9" customWidth="1"/>
    <col min="2" max="2" width="25.84375" style="9" customWidth="1"/>
    <col min="3" max="3" width="10.61328125" style="9" customWidth="1"/>
    <col min="4" max="4" width="13.23046875" style="9" customWidth="1"/>
    <col min="5" max="5" width="13.3828125" style="9" customWidth="1"/>
  </cols>
  <sheetData>
    <row r="1" spans="1:5" ht="172.5" customHeight="1" x14ac:dyDescent="0.35">
      <c r="A1" s="61" t="s">
        <v>129</v>
      </c>
      <c r="B1" s="62"/>
      <c r="C1" s="62"/>
      <c r="D1" s="62"/>
      <c r="E1" s="62"/>
    </row>
    <row r="3" spans="1:5" x14ac:dyDescent="0.35">
      <c r="D3" s="13"/>
      <c r="E3" s="14" t="s">
        <v>47</v>
      </c>
    </row>
    <row r="4" spans="1:5" x14ac:dyDescent="0.35">
      <c r="D4" s="13"/>
      <c r="E4" s="15" t="s">
        <v>0</v>
      </c>
    </row>
    <row r="5" spans="1:5" x14ac:dyDescent="0.35">
      <c r="D5" s="13"/>
      <c r="E5" s="15" t="s">
        <v>99</v>
      </c>
    </row>
    <row r="6" spans="1:5" x14ac:dyDescent="0.35">
      <c r="D6" s="13"/>
      <c r="E6" s="15" t="s">
        <v>1</v>
      </c>
    </row>
    <row r="7" spans="1:5" x14ac:dyDescent="0.35">
      <c r="D7" s="13"/>
      <c r="E7" s="15" t="s">
        <v>124</v>
      </c>
    </row>
    <row r="8" spans="1:5" x14ac:dyDescent="0.35">
      <c r="D8" s="13"/>
      <c r="E8" s="15" t="s">
        <v>2</v>
      </c>
    </row>
    <row r="9" spans="1:5" x14ac:dyDescent="0.35">
      <c r="D9" s="13"/>
      <c r="E9" s="15" t="s">
        <v>125</v>
      </c>
    </row>
    <row r="10" spans="1:5" x14ac:dyDescent="0.35">
      <c r="D10" s="13"/>
      <c r="E10" s="57" t="s">
        <v>126</v>
      </c>
    </row>
    <row r="11" spans="1:5" x14ac:dyDescent="0.35">
      <c r="D11" s="58" t="s">
        <v>127</v>
      </c>
      <c r="E11" s="58"/>
    </row>
    <row r="12" spans="1:5" ht="20.25" customHeight="1" x14ac:dyDescent="0.35">
      <c r="A12" s="16"/>
      <c r="B12" s="16"/>
      <c r="C12" s="16"/>
    </row>
    <row r="13" spans="1:5" s="1" customFormat="1" ht="27" customHeight="1" x14ac:dyDescent="0.35">
      <c r="A13" s="63" t="s">
        <v>128</v>
      </c>
      <c r="B13" s="63"/>
      <c r="C13" s="63"/>
      <c r="D13" s="63"/>
      <c r="E13" s="63"/>
    </row>
    <row r="14" spans="1:5" s="1" customFormat="1" ht="27" customHeight="1" x14ac:dyDescent="0.35">
      <c r="A14" s="63"/>
      <c r="B14" s="63"/>
      <c r="C14" s="63"/>
      <c r="D14" s="63"/>
      <c r="E14" s="63"/>
    </row>
    <row r="15" spans="1:5" s="1" customFormat="1" ht="27" customHeight="1" x14ac:dyDescent="0.35">
      <c r="A15" s="63"/>
      <c r="B15" s="63"/>
      <c r="C15" s="63"/>
      <c r="D15" s="63"/>
      <c r="E15" s="63"/>
    </row>
    <row r="16" spans="1:5" s="1" customFormat="1" ht="29.25" customHeight="1" x14ac:dyDescent="0.35">
      <c r="A16" s="59"/>
      <c r="B16" s="59"/>
      <c r="C16" s="59"/>
      <c r="D16" s="17"/>
      <c r="E16" s="17"/>
    </row>
    <row r="17" spans="1:5" s="1" customFormat="1" ht="23.25" customHeight="1" x14ac:dyDescent="0.35">
      <c r="A17" s="60" t="s">
        <v>3</v>
      </c>
      <c r="B17" s="60" t="s">
        <v>4</v>
      </c>
      <c r="C17" s="18" t="s">
        <v>48</v>
      </c>
      <c r="D17" s="18" t="s">
        <v>48</v>
      </c>
      <c r="E17" s="18" t="s">
        <v>49</v>
      </c>
    </row>
    <row r="18" spans="1:5" ht="37.5" customHeight="1" x14ac:dyDescent="0.35">
      <c r="A18" s="60"/>
      <c r="B18" s="60"/>
      <c r="C18" s="18" t="s">
        <v>5</v>
      </c>
      <c r="D18" s="18" t="s">
        <v>50</v>
      </c>
      <c r="E18" s="18" t="s">
        <v>51</v>
      </c>
    </row>
    <row r="19" spans="1:5" ht="38.25" customHeight="1" x14ac:dyDescent="0.35">
      <c r="A19" s="19" t="s">
        <v>6</v>
      </c>
      <c r="B19" s="19" t="s">
        <v>7</v>
      </c>
      <c r="C19" s="20">
        <f>SUM(C20+C25+C31+C34+C42+C50+C47)</f>
        <v>4020699</v>
      </c>
      <c r="D19" s="20">
        <f t="shared" ref="D19:E19" si="0">SUM(D20+D25+D31+D34+D42+D50+D47)</f>
        <v>3967349</v>
      </c>
      <c r="E19" s="20">
        <f t="shared" si="0"/>
        <v>4060099</v>
      </c>
    </row>
    <row r="20" spans="1:5" ht="39" customHeight="1" x14ac:dyDescent="0.35">
      <c r="A20" s="19" t="s">
        <v>8</v>
      </c>
      <c r="B20" s="19" t="s">
        <v>9</v>
      </c>
      <c r="C20" s="20">
        <f>SUM(C21)</f>
        <v>490560</v>
      </c>
      <c r="D20" s="20">
        <f t="shared" ref="D20:E20" si="1">SUM(D21)</f>
        <v>496200</v>
      </c>
      <c r="E20" s="20">
        <f t="shared" si="1"/>
        <v>500840</v>
      </c>
    </row>
    <row r="21" spans="1:5" ht="38.25" customHeight="1" x14ac:dyDescent="0.35">
      <c r="A21" s="21" t="s">
        <v>10</v>
      </c>
      <c r="B21" s="21" t="s">
        <v>11</v>
      </c>
      <c r="C21" s="22">
        <f>SUM(C22:C24)</f>
        <v>490560</v>
      </c>
      <c r="D21" s="22">
        <f t="shared" ref="D21:E21" si="2">SUM(D22:D24)</f>
        <v>496200</v>
      </c>
      <c r="E21" s="22">
        <f t="shared" si="2"/>
        <v>500840</v>
      </c>
    </row>
    <row r="22" spans="1:5" ht="171.75" customHeight="1" x14ac:dyDescent="0.35">
      <c r="A22" s="23" t="s">
        <v>12</v>
      </c>
      <c r="B22" s="23" t="s">
        <v>13</v>
      </c>
      <c r="C22" s="5">
        <v>487320</v>
      </c>
      <c r="D22" s="5">
        <v>492920</v>
      </c>
      <c r="E22" s="5">
        <v>497520</v>
      </c>
    </row>
    <row r="23" spans="1:5" ht="240.75" customHeight="1" x14ac:dyDescent="0.35">
      <c r="A23" s="23" t="s">
        <v>14</v>
      </c>
      <c r="B23" s="23" t="s">
        <v>15</v>
      </c>
      <c r="C23" s="5">
        <v>140</v>
      </c>
      <c r="D23" s="5">
        <v>140</v>
      </c>
      <c r="E23" s="5">
        <v>140</v>
      </c>
    </row>
    <row r="24" spans="1:5" ht="112.5" customHeight="1" x14ac:dyDescent="0.35">
      <c r="A24" s="23" t="s">
        <v>16</v>
      </c>
      <c r="B24" s="23" t="s">
        <v>17</v>
      </c>
      <c r="C24" s="5">
        <v>3100</v>
      </c>
      <c r="D24" s="5">
        <v>3140</v>
      </c>
      <c r="E24" s="5">
        <v>3180</v>
      </c>
    </row>
    <row r="25" spans="1:5" ht="72" x14ac:dyDescent="0.35">
      <c r="A25" s="19" t="s">
        <v>18</v>
      </c>
      <c r="B25" s="19" t="s">
        <v>19</v>
      </c>
      <c r="C25" s="20">
        <f>SUM(C26)</f>
        <v>737650</v>
      </c>
      <c r="D25" s="20">
        <f t="shared" ref="D25:E25" si="3">SUM(D26)</f>
        <v>785460</v>
      </c>
      <c r="E25" s="20">
        <f t="shared" si="3"/>
        <v>845970</v>
      </c>
    </row>
    <row r="26" spans="1:5" ht="75" x14ac:dyDescent="0.35">
      <c r="A26" s="21" t="s">
        <v>20</v>
      </c>
      <c r="B26" s="21" t="s">
        <v>21</v>
      </c>
      <c r="C26" s="22">
        <f>SUM(C27:C30)</f>
        <v>737650</v>
      </c>
      <c r="D26" s="22">
        <f t="shared" ref="D26:E26" si="4">SUM(D27:D30)</f>
        <v>785460</v>
      </c>
      <c r="E26" s="22">
        <f t="shared" si="4"/>
        <v>845970</v>
      </c>
    </row>
    <row r="27" spans="1:5" ht="249" customHeight="1" x14ac:dyDescent="0.35">
      <c r="A27" s="23" t="s">
        <v>22</v>
      </c>
      <c r="B27" s="23" t="s">
        <v>23</v>
      </c>
      <c r="C27" s="5">
        <v>338700</v>
      </c>
      <c r="D27" s="5">
        <v>361090</v>
      </c>
      <c r="E27" s="5">
        <v>391670</v>
      </c>
    </row>
    <row r="28" spans="1:5" ht="289.5" customHeight="1" x14ac:dyDescent="0.35">
      <c r="A28" s="23" t="s">
        <v>24</v>
      </c>
      <c r="B28" s="23" t="s">
        <v>25</v>
      </c>
      <c r="C28" s="5">
        <v>1930</v>
      </c>
      <c r="D28" s="5">
        <v>2040</v>
      </c>
      <c r="E28" s="5">
        <v>2190</v>
      </c>
    </row>
    <row r="29" spans="1:5" ht="291.75" customHeight="1" x14ac:dyDescent="0.35">
      <c r="A29" s="23" t="s">
        <v>26</v>
      </c>
      <c r="B29" s="23" t="s">
        <v>27</v>
      </c>
      <c r="C29" s="5">
        <v>445550</v>
      </c>
      <c r="D29" s="5">
        <v>473770</v>
      </c>
      <c r="E29" s="5">
        <v>512240</v>
      </c>
    </row>
    <row r="30" spans="1:5" ht="295.5" customHeight="1" x14ac:dyDescent="0.35">
      <c r="A30" s="23" t="s">
        <v>28</v>
      </c>
      <c r="B30" s="23" t="s">
        <v>29</v>
      </c>
      <c r="C30" s="5">
        <v>-48530</v>
      </c>
      <c r="D30" s="5">
        <v>-51440</v>
      </c>
      <c r="E30" s="5">
        <v>-60130</v>
      </c>
    </row>
    <row r="31" spans="1:5" x14ac:dyDescent="0.35">
      <c r="A31" s="19" t="s">
        <v>30</v>
      </c>
      <c r="B31" s="19" t="s">
        <v>31</v>
      </c>
      <c r="C31" s="20">
        <f>SUM(C32)</f>
        <v>225600</v>
      </c>
      <c r="D31" s="20">
        <f t="shared" ref="D31:E32" si="5">SUM(D32)</f>
        <v>238800</v>
      </c>
      <c r="E31" s="20">
        <f t="shared" si="5"/>
        <v>257400</v>
      </c>
    </row>
    <row r="32" spans="1:5" ht="42.75" customHeight="1" x14ac:dyDescent="0.35">
      <c r="A32" s="21" t="s">
        <v>32</v>
      </c>
      <c r="B32" s="21" t="s">
        <v>33</v>
      </c>
      <c r="C32" s="22">
        <f>SUM(C33)</f>
        <v>225600</v>
      </c>
      <c r="D32" s="22">
        <f t="shared" si="5"/>
        <v>238800</v>
      </c>
      <c r="E32" s="22">
        <f t="shared" si="5"/>
        <v>257400</v>
      </c>
    </row>
    <row r="33" spans="1:5" ht="36" customHeight="1" x14ac:dyDescent="0.35">
      <c r="A33" s="23" t="s">
        <v>34</v>
      </c>
      <c r="B33" s="23" t="s">
        <v>33</v>
      </c>
      <c r="C33" s="5">
        <v>225600</v>
      </c>
      <c r="D33" s="5">
        <v>238800</v>
      </c>
      <c r="E33" s="5">
        <v>257400</v>
      </c>
    </row>
    <row r="34" spans="1:5" ht="36" customHeight="1" x14ac:dyDescent="0.35">
      <c r="A34" s="24" t="s">
        <v>53</v>
      </c>
      <c r="B34" s="25" t="s">
        <v>52</v>
      </c>
      <c r="C34" s="20">
        <f>SUM(C35+C37)</f>
        <v>2248000</v>
      </c>
      <c r="D34" s="20">
        <f t="shared" ref="D34:E34" si="6">SUM(D35+D37)</f>
        <v>2260000</v>
      </c>
      <c r="E34" s="20">
        <f t="shared" si="6"/>
        <v>2269000</v>
      </c>
    </row>
    <row r="35" spans="1:5" ht="36" customHeight="1" x14ac:dyDescent="0.35">
      <c r="A35" s="26" t="s">
        <v>55</v>
      </c>
      <c r="B35" s="27" t="s">
        <v>54</v>
      </c>
      <c r="C35" s="22">
        <f>SUM(C36)</f>
        <v>321000</v>
      </c>
      <c r="D35" s="22">
        <f t="shared" ref="D35:E35" si="7">SUM(D36)</f>
        <v>326000</v>
      </c>
      <c r="E35" s="22">
        <f t="shared" si="7"/>
        <v>330000</v>
      </c>
    </row>
    <row r="36" spans="1:5" ht="95.25" customHeight="1" x14ac:dyDescent="0.35">
      <c r="A36" s="28" t="s">
        <v>57</v>
      </c>
      <c r="B36" s="29" t="s">
        <v>56</v>
      </c>
      <c r="C36" s="30">
        <v>321000</v>
      </c>
      <c r="D36" s="30">
        <v>326000</v>
      </c>
      <c r="E36" s="31">
        <v>330000</v>
      </c>
    </row>
    <row r="37" spans="1:5" ht="36" customHeight="1" x14ac:dyDescent="0.35">
      <c r="A37" s="32" t="s">
        <v>63</v>
      </c>
      <c r="B37" s="33" t="s">
        <v>58</v>
      </c>
      <c r="C37" s="20">
        <f>SUM(C38+C40)</f>
        <v>1927000</v>
      </c>
      <c r="D37" s="20">
        <f t="shared" ref="D37:E37" si="8">SUM(D38+D40)</f>
        <v>1934000</v>
      </c>
      <c r="E37" s="20">
        <f t="shared" si="8"/>
        <v>1939000</v>
      </c>
    </row>
    <row r="38" spans="1:5" ht="45.75" customHeight="1" x14ac:dyDescent="0.35">
      <c r="A38" s="34" t="s">
        <v>64</v>
      </c>
      <c r="B38" s="35" t="s">
        <v>59</v>
      </c>
      <c r="C38" s="22">
        <f>SUM(C39)</f>
        <v>1013000</v>
      </c>
      <c r="D38" s="22">
        <f t="shared" ref="D38:E38" si="9">SUM(D39)</f>
        <v>1022000</v>
      </c>
      <c r="E38" s="22">
        <f t="shared" si="9"/>
        <v>1030000</v>
      </c>
    </row>
    <row r="39" spans="1:5" ht="86.25" customHeight="1" x14ac:dyDescent="0.35">
      <c r="A39" s="36" t="s">
        <v>65</v>
      </c>
      <c r="B39" s="37" t="s">
        <v>60</v>
      </c>
      <c r="C39" s="5">
        <v>1013000</v>
      </c>
      <c r="D39" s="5">
        <v>1022000</v>
      </c>
      <c r="E39" s="5">
        <v>1030000</v>
      </c>
    </row>
    <row r="40" spans="1:5" ht="49.5" customHeight="1" x14ac:dyDescent="0.35">
      <c r="A40" s="34" t="s">
        <v>66</v>
      </c>
      <c r="B40" s="35" t="s">
        <v>61</v>
      </c>
      <c r="C40" s="22">
        <f>SUM(C41)</f>
        <v>914000</v>
      </c>
      <c r="D40" s="22">
        <f t="shared" ref="D40:E40" si="10">SUM(D41)</f>
        <v>912000</v>
      </c>
      <c r="E40" s="22">
        <f t="shared" si="10"/>
        <v>909000</v>
      </c>
    </row>
    <row r="41" spans="1:5" ht="86.25" customHeight="1" x14ac:dyDescent="0.35">
      <c r="A41" s="36" t="s">
        <v>67</v>
      </c>
      <c r="B41" s="37" t="s">
        <v>62</v>
      </c>
      <c r="C41" s="5">
        <v>914000</v>
      </c>
      <c r="D41" s="5">
        <v>912000</v>
      </c>
      <c r="E41" s="5">
        <v>909000</v>
      </c>
    </row>
    <row r="42" spans="1:5" ht="93" customHeight="1" x14ac:dyDescent="0.35">
      <c r="A42" s="19" t="s">
        <v>35</v>
      </c>
      <c r="B42" s="19" t="s">
        <v>36</v>
      </c>
      <c r="C42" s="20">
        <f>SUM(C43+C45)</f>
        <v>152189</v>
      </c>
      <c r="D42" s="20">
        <f>SUM(D43+D45)</f>
        <v>152189</v>
      </c>
      <c r="E42" s="20">
        <f>SUM(E43+E45)</f>
        <v>152189</v>
      </c>
    </row>
    <row r="43" spans="1:5" ht="231" customHeight="1" x14ac:dyDescent="0.35">
      <c r="A43" s="21" t="s">
        <v>68</v>
      </c>
      <c r="B43" s="21" t="s">
        <v>69</v>
      </c>
      <c r="C43" s="22">
        <f>SUM(C44:C44)</f>
        <v>87495</v>
      </c>
      <c r="D43" s="22">
        <f>SUM(D44:D44)</f>
        <v>87495</v>
      </c>
      <c r="E43" s="22">
        <f>SUM(E44:E44)</f>
        <v>87495</v>
      </c>
    </row>
    <row r="44" spans="1:5" ht="92.25" customHeight="1" x14ac:dyDescent="0.35">
      <c r="A44" s="23" t="s">
        <v>70</v>
      </c>
      <c r="B44" s="23" t="s">
        <v>71</v>
      </c>
      <c r="C44" s="5">
        <v>87495</v>
      </c>
      <c r="D44" s="5">
        <v>87495</v>
      </c>
      <c r="E44" s="5">
        <v>87495</v>
      </c>
    </row>
    <row r="45" spans="1:5" ht="194.25" customHeight="1" x14ac:dyDescent="0.35">
      <c r="A45" s="21" t="s">
        <v>37</v>
      </c>
      <c r="B45" s="21" t="s">
        <v>38</v>
      </c>
      <c r="C45" s="22">
        <f>SUM(C46)</f>
        <v>64694</v>
      </c>
      <c r="D45" s="22">
        <f t="shared" ref="D45:E45" si="11">SUM(D46)</f>
        <v>64694</v>
      </c>
      <c r="E45" s="22">
        <f t="shared" si="11"/>
        <v>64694</v>
      </c>
    </row>
    <row r="46" spans="1:5" ht="207" customHeight="1" x14ac:dyDescent="0.35">
      <c r="A46" s="23" t="s">
        <v>72</v>
      </c>
      <c r="B46" s="23" t="s">
        <v>73</v>
      </c>
      <c r="C46" s="5">
        <v>64694</v>
      </c>
      <c r="D46" s="5">
        <v>64694</v>
      </c>
      <c r="E46" s="5">
        <v>64694</v>
      </c>
    </row>
    <row r="47" spans="1:5" ht="79.5" customHeight="1" x14ac:dyDescent="0.35">
      <c r="A47" s="19" t="s">
        <v>104</v>
      </c>
      <c r="B47" s="19" t="s">
        <v>105</v>
      </c>
      <c r="C47" s="20">
        <f>SUM(C48)</f>
        <v>2000</v>
      </c>
      <c r="D47" s="20">
        <f t="shared" ref="D47:E48" si="12">SUM(D48)</f>
        <v>2000</v>
      </c>
      <c r="E47" s="20">
        <f t="shared" si="12"/>
        <v>2000</v>
      </c>
    </row>
    <row r="48" spans="1:5" ht="107.25" customHeight="1" x14ac:dyDescent="0.35">
      <c r="A48" s="21" t="s">
        <v>106</v>
      </c>
      <c r="B48" s="38" t="s">
        <v>107</v>
      </c>
      <c r="C48" s="22">
        <f>SUM(C49)</f>
        <v>2000</v>
      </c>
      <c r="D48" s="22">
        <f t="shared" si="12"/>
        <v>2000</v>
      </c>
      <c r="E48" s="22">
        <f t="shared" si="12"/>
        <v>2000</v>
      </c>
    </row>
    <row r="49" spans="1:5" ht="112.5" customHeight="1" x14ac:dyDescent="0.35">
      <c r="A49" s="39" t="s">
        <v>108</v>
      </c>
      <c r="B49" s="40" t="s">
        <v>109</v>
      </c>
      <c r="C49" s="5">
        <v>2000</v>
      </c>
      <c r="D49" s="5">
        <v>2000</v>
      </c>
      <c r="E49" s="5">
        <v>2000</v>
      </c>
    </row>
    <row r="50" spans="1:5" x14ac:dyDescent="0.35">
      <c r="A50" s="19" t="s">
        <v>78</v>
      </c>
      <c r="B50" s="19" t="s">
        <v>39</v>
      </c>
      <c r="C50" s="20">
        <f>SUM(C51+C53)</f>
        <v>164700</v>
      </c>
      <c r="D50" s="20">
        <f t="shared" ref="D50:E51" si="13">SUM(D51)</f>
        <v>32700</v>
      </c>
      <c r="E50" s="20">
        <f t="shared" si="13"/>
        <v>32700</v>
      </c>
    </row>
    <row r="51" spans="1:5" s="3" customFormat="1" x14ac:dyDescent="0.35">
      <c r="A51" s="21" t="s">
        <v>91</v>
      </c>
      <c r="B51" s="41" t="s">
        <v>92</v>
      </c>
      <c r="C51" s="22">
        <f>C52</f>
        <v>52700</v>
      </c>
      <c r="D51" s="22">
        <f t="shared" si="13"/>
        <v>32700</v>
      </c>
      <c r="E51" s="22">
        <f t="shared" si="13"/>
        <v>32700</v>
      </c>
    </row>
    <row r="52" spans="1:5" ht="74.25" customHeight="1" x14ac:dyDescent="0.35">
      <c r="A52" s="36" t="s">
        <v>90</v>
      </c>
      <c r="B52" s="42" t="s">
        <v>89</v>
      </c>
      <c r="C52" s="5">
        <v>52700</v>
      </c>
      <c r="D52" s="5">
        <v>32700</v>
      </c>
      <c r="E52" s="5">
        <v>32700</v>
      </c>
    </row>
    <row r="53" spans="1:5" ht="74.25" customHeight="1" x14ac:dyDescent="0.35">
      <c r="A53" s="43" t="s">
        <v>110</v>
      </c>
      <c r="B53" s="44" t="s">
        <v>112</v>
      </c>
      <c r="C53" s="20">
        <f>C54</f>
        <v>112000</v>
      </c>
      <c r="D53" s="20">
        <f t="shared" ref="D53:E53" si="14">D54</f>
        <v>0</v>
      </c>
      <c r="E53" s="20">
        <f t="shared" si="14"/>
        <v>0</v>
      </c>
    </row>
    <row r="54" spans="1:5" ht="74.25" customHeight="1" x14ac:dyDescent="0.35">
      <c r="A54" s="45" t="s">
        <v>111</v>
      </c>
      <c r="B54" s="46" t="s">
        <v>113</v>
      </c>
      <c r="C54" s="5">
        <v>112000</v>
      </c>
      <c r="D54" s="5">
        <v>0</v>
      </c>
      <c r="E54" s="5">
        <v>0</v>
      </c>
    </row>
    <row r="55" spans="1:5" x14ac:dyDescent="0.35">
      <c r="A55" s="19" t="s">
        <v>40</v>
      </c>
      <c r="B55" s="19" t="s">
        <v>41</v>
      </c>
      <c r="C55" s="20">
        <f>SUM(C56)</f>
        <v>5348729</v>
      </c>
      <c r="D55" s="20">
        <f t="shared" ref="D55:E55" si="15">SUM(D56)</f>
        <v>3292352</v>
      </c>
      <c r="E55" s="20">
        <f t="shared" si="15"/>
        <v>3678161</v>
      </c>
    </row>
    <row r="56" spans="1:5" ht="66" customHeight="1" x14ac:dyDescent="0.35">
      <c r="A56" s="19" t="s">
        <v>42</v>
      </c>
      <c r="B56" s="19" t="s">
        <v>43</v>
      </c>
      <c r="C56" s="20">
        <f>SUM(C62+C67+C57+C60)</f>
        <v>5348729</v>
      </c>
      <c r="D56" s="20">
        <f t="shared" ref="D56:E56" si="16">SUM(D62+D67+D57)</f>
        <v>3292352</v>
      </c>
      <c r="E56" s="20">
        <f t="shared" si="16"/>
        <v>3678161</v>
      </c>
    </row>
    <row r="57" spans="1:5" ht="66" customHeight="1" x14ac:dyDescent="0.35">
      <c r="A57" s="42" t="s">
        <v>93</v>
      </c>
      <c r="B57" s="19" t="s">
        <v>94</v>
      </c>
      <c r="C57" s="20">
        <f>SUM(C58)</f>
        <v>592300</v>
      </c>
      <c r="D57" s="20">
        <f t="shared" ref="D57:E58" si="17">SUM(D58)</f>
        <v>241500</v>
      </c>
      <c r="E57" s="20">
        <f t="shared" si="17"/>
        <v>0</v>
      </c>
    </row>
    <row r="58" spans="1:5" s="4" customFormat="1" ht="66" customHeight="1" x14ac:dyDescent="0.35">
      <c r="A58" s="47" t="s">
        <v>95</v>
      </c>
      <c r="B58" s="38" t="s">
        <v>96</v>
      </c>
      <c r="C58" s="22">
        <f>SUM(C59)</f>
        <v>592300</v>
      </c>
      <c r="D58" s="22">
        <f t="shared" si="17"/>
        <v>241500</v>
      </c>
      <c r="E58" s="22">
        <f t="shared" si="17"/>
        <v>0</v>
      </c>
    </row>
    <row r="59" spans="1:5" ht="101.25" customHeight="1" x14ac:dyDescent="0.35">
      <c r="A59" s="48" t="s">
        <v>97</v>
      </c>
      <c r="B59" s="49" t="s">
        <v>98</v>
      </c>
      <c r="C59" s="5">
        <v>592300</v>
      </c>
      <c r="D59" s="5">
        <v>241500</v>
      </c>
      <c r="E59" s="5">
        <v>0</v>
      </c>
    </row>
    <row r="60" spans="1:5" ht="70.5" customHeight="1" x14ac:dyDescent="0.35">
      <c r="A60" s="50" t="s">
        <v>114</v>
      </c>
      <c r="B60" s="10" t="s">
        <v>116</v>
      </c>
      <c r="C60" s="20">
        <f>C61</f>
        <v>211030</v>
      </c>
      <c r="D60" s="20">
        <f t="shared" ref="D60:E60" si="18">D61</f>
        <v>0</v>
      </c>
      <c r="E60" s="20">
        <f t="shared" si="18"/>
        <v>0</v>
      </c>
    </row>
    <row r="61" spans="1:5" ht="63" customHeight="1" x14ac:dyDescent="0.35">
      <c r="A61" s="51" t="s">
        <v>115</v>
      </c>
      <c r="B61" s="6" t="s">
        <v>117</v>
      </c>
      <c r="C61" s="5">
        <v>211030</v>
      </c>
      <c r="D61" s="5"/>
      <c r="E61" s="5"/>
    </row>
    <row r="62" spans="1:5" ht="54" x14ac:dyDescent="0.35">
      <c r="A62" s="19" t="s">
        <v>44</v>
      </c>
      <c r="B62" s="19" t="s">
        <v>45</v>
      </c>
      <c r="C62" s="20">
        <f>SUM(C63+C65)</f>
        <v>94950</v>
      </c>
      <c r="D62" s="20">
        <f t="shared" ref="D62:E62" si="19">SUM(D63+D65)</f>
        <v>95850</v>
      </c>
      <c r="E62" s="20">
        <f t="shared" si="19"/>
        <v>99450</v>
      </c>
    </row>
    <row r="63" spans="1:5" ht="108.75" customHeight="1" x14ac:dyDescent="0.35">
      <c r="A63" s="21" t="s">
        <v>76</v>
      </c>
      <c r="B63" s="21" t="s">
        <v>77</v>
      </c>
      <c r="C63" s="22">
        <f>SUM(C64)</f>
        <v>94800</v>
      </c>
      <c r="D63" s="22">
        <f t="shared" ref="D63:E63" si="20">SUM(D64)</f>
        <v>95700</v>
      </c>
      <c r="E63" s="22">
        <f t="shared" si="20"/>
        <v>99300</v>
      </c>
    </row>
    <row r="64" spans="1:5" ht="192" customHeight="1" x14ac:dyDescent="0.35">
      <c r="A64" s="23" t="s">
        <v>75</v>
      </c>
      <c r="B64" s="23" t="s">
        <v>74</v>
      </c>
      <c r="C64" s="5">
        <v>94800</v>
      </c>
      <c r="D64" s="5">
        <v>95700</v>
      </c>
      <c r="E64" s="5">
        <v>99300</v>
      </c>
    </row>
    <row r="65" spans="1:5" ht="51" customHeight="1" x14ac:dyDescent="0.35">
      <c r="A65" s="21" t="s">
        <v>79</v>
      </c>
      <c r="B65" s="21" t="s">
        <v>82</v>
      </c>
      <c r="C65" s="22">
        <f>SUM(C66)</f>
        <v>150</v>
      </c>
      <c r="D65" s="22">
        <f t="shared" ref="D65:E65" si="21">SUM(D66)</f>
        <v>150</v>
      </c>
      <c r="E65" s="22">
        <f t="shared" si="21"/>
        <v>150</v>
      </c>
    </row>
    <row r="66" spans="1:5" ht="192" customHeight="1" x14ac:dyDescent="0.35">
      <c r="A66" s="23" t="s">
        <v>80</v>
      </c>
      <c r="B66" s="23" t="s">
        <v>81</v>
      </c>
      <c r="C66" s="5">
        <v>150</v>
      </c>
      <c r="D66" s="5">
        <v>150</v>
      </c>
      <c r="E66" s="5">
        <v>150</v>
      </c>
    </row>
    <row r="67" spans="1:5" s="2" customFormat="1" ht="66.75" customHeight="1" x14ac:dyDescent="0.25">
      <c r="A67" s="19" t="s">
        <v>83</v>
      </c>
      <c r="B67" s="19" t="s">
        <v>85</v>
      </c>
      <c r="C67" s="20">
        <f>SUM(C68)</f>
        <v>4450449</v>
      </c>
      <c r="D67" s="20">
        <f t="shared" ref="D67:E67" si="22">SUM(D68)</f>
        <v>2955002</v>
      </c>
      <c r="E67" s="20">
        <f t="shared" si="22"/>
        <v>3578711</v>
      </c>
    </row>
    <row r="68" spans="1:5" ht="66.75" customHeight="1" x14ac:dyDescent="0.35">
      <c r="A68" s="21" t="s">
        <v>46</v>
      </c>
      <c r="B68" s="21" t="s">
        <v>86</v>
      </c>
      <c r="C68" s="22">
        <f>C69+C70+C71+C72+C74</f>
        <v>4450449</v>
      </c>
      <c r="D68" s="22">
        <f t="shared" ref="D68:E68" si="23">SUM(D69:D71)</f>
        <v>2955002</v>
      </c>
      <c r="E68" s="22">
        <f t="shared" si="23"/>
        <v>3578711</v>
      </c>
    </row>
    <row r="69" spans="1:5" ht="114.75" customHeight="1" x14ac:dyDescent="0.35">
      <c r="A69" s="39" t="s">
        <v>87</v>
      </c>
      <c r="B69" s="23" t="s">
        <v>88</v>
      </c>
      <c r="C69" s="5">
        <v>1109679</v>
      </c>
      <c r="D69" s="5">
        <v>1109679</v>
      </c>
      <c r="E69" s="5">
        <v>1109679</v>
      </c>
    </row>
    <row r="70" spans="1:5" ht="114.75" customHeight="1" x14ac:dyDescent="0.35">
      <c r="A70" s="39" t="s">
        <v>100</v>
      </c>
      <c r="B70" s="52" t="s">
        <v>101</v>
      </c>
      <c r="C70" s="8">
        <v>1501385</v>
      </c>
      <c r="D70" s="8">
        <v>922662</v>
      </c>
      <c r="E70" s="8">
        <v>1234516</v>
      </c>
    </row>
    <row r="71" spans="1:5" ht="114.75" customHeight="1" x14ac:dyDescent="0.35">
      <c r="A71" s="39" t="s">
        <v>102</v>
      </c>
      <c r="B71" s="53" t="s">
        <v>103</v>
      </c>
      <c r="C71" s="8">
        <v>1501385</v>
      </c>
      <c r="D71" s="8">
        <v>922661</v>
      </c>
      <c r="E71" s="8">
        <v>1234516</v>
      </c>
    </row>
    <row r="72" spans="1:5" ht="99.75" customHeight="1" x14ac:dyDescent="0.35">
      <c r="A72" s="10" t="s">
        <v>118</v>
      </c>
      <c r="B72" s="11" t="s">
        <v>120</v>
      </c>
      <c r="C72" s="12">
        <f>C73</f>
        <v>140000</v>
      </c>
      <c r="D72" s="12">
        <f t="shared" ref="D72:E72" si="24">D73</f>
        <v>0</v>
      </c>
      <c r="E72" s="12">
        <f t="shared" si="24"/>
        <v>0</v>
      </c>
    </row>
    <row r="73" spans="1:5" ht="98.25" customHeight="1" x14ac:dyDescent="0.35">
      <c r="A73" s="6" t="s">
        <v>119</v>
      </c>
      <c r="B73" s="7" t="s">
        <v>121</v>
      </c>
      <c r="C73" s="8">
        <v>140000</v>
      </c>
      <c r="D73" s="8">
        <v>0</v>
      </c>
      <c r="E73" s="8">
        <v>0</v>
      </c>
    </row>
    <row r="74" spans="1:5" s="9" customFormat="1" ht="112.5" customHeight="1" x14ac:dyDescent="0.35">
      <c r="A74" s="10" t="s">
        <v>122</v>
      </c>
      <c r="B74" s="11" t="s">
        <v>123</v>
      </c>
      <c r="C74" s="12">
        <v>198000</v>
      </c>
      <c r="D74" s="12">
        <v>0</v>
      </c>
      <c r="E74" s="12">
        <v>0</v>
      </c>
    </row>
    <row r="75" spans="1:5" x14ac:dyDescent="0.35">
      <c r="A75" s="54" t="s">
        <v>84</v>
      </c>
      <c r="B75" s="55"/>
      <c r="C75" s="56">
        <f>SUM(C19+C55)</f>
        <v>9369428</v>
      </c>
      <c r="D75" s="56">
        <f>SUM(D19+D55)</f>
        <v>7259701</v>
      </c>
      <c r="E75" s="56">
        <f>SUM(E19+E55)</f>
        <v>7738260</v>
      </c>
    </row>
  </sheetData>
  <mergeCells count="6">
    <mergeCell ref="D11:E11"/>
    <mergeCell ref="A16:C16"/>
    <mergeCell ref="A17:A18"/>
    <mergeCell ref="B17:B18"/>
    <mergeCell ref="A1:E1"/>
    <mergeCell ref="A13:E15"/>
  </mergeCells>
  <pageMargins left="0.70866141732283472" right="0.70866141732283472" top="0.74803149606299213" bottom="0.74803149606299213" header="0.31496062992125984" footer="0.31496062992125984"/>
  <pageSetup paperSize="9" scale="55" fitToHeight="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2021-04-26T07:11:58Z</cp:lastPrinted>
  <dcterms:created xsi:type="dcterms:W3CDTF">2020-11-17T12:40:40Z</dcterms:created>
  <dcterms:modified xsi:type="dcterms:W3CDTF">2021-04-27T08:01:49Z</dcterms:modified>
</cp:coreProperties>
</file>