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1760"/>
  </bookViews>
  <sheets>
    <sheet name="Лист1" sheetId="1" r:id="rId1"/>
  </sheets>
  <definedNames>
    <definedName name="_xlnm._FilterDatabase" localSheetId="0" hidden="1">Лист1!$A$9:$J$3213</definedName>
    <definedName name="_xlnm.Print_Titles" localSheetId="0">Лист1!$8:$8</definedName>
    <definedName name="_xlnm.Print_Area" localSheetId="0">Лист1!$A$1:$H$190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F10" i="1"/>
  <c r="H182" i="1"/>
  <c r="G182" i="1"/>
  <c r="F182" i="1"/>
  <c r="H181" i="1"/>
  <c r="H180" i="1" s="1"/>
  <c r="G181" i="1"/>
  <c r="F181" i="1"/>
  <c r="G180" i="1"/>
  <c r="F180" i="1"/>
  <c r="H178" i="1"/>
  <c r="G178" i="1"/>
  <c r="G177" i="1" s="1"/>
  <c r="G176" i="1" s="1"/>
  <c r="F178" i="1"/>
  <c r="F177" i="1" s="1"/>
  <c r="F176" i="1" s="1"/>
  <c r="F175" i="1" s="1"/>
  <c r="F174" i="1" s="1"/>
  <c r="F173" i="1" s="1"/>
  <c r="F172" i="1" s="1"/>
  <c r="H177" i="1"/>
  <c r="H176" i="1"/>
  <c r="H174" i="1"/>
  <c r="H173" i="1" s="1"/>
  <c r="H172" i="1" s="1"/>
  <c r="G174" i="1"/>
  <c r="G173" i="1"/>
  <c r="G172" i="1" s="1"/>
  <c r="H170" i="1"/>
  <c r="G170" i="1"/>
  <c r="F170" i="1"/>
  <c r="F169" i="1" s="1"/>
  <c r="F168" i="1" s="1"/>
  <c r="F155" i="1" s="1"/>
  <c r="F154" i="1" s="1"/>
  <c r="F153" i="1" s="1"/>
  <c r="F152" i="1" s="1"/>
  <c r="H169" i="1"/>
  <c r="H168" i="1" s="1"/>
  <c r="G169" i="1"/>
  <c r="G168" i="1"/>
  <c r="H155" i="1"/>
  <c r="H154" i="1" s="1"/>
  <c r="H153" i="1" s="1"/>
  <c r="H152" i="1" s="1"/>
  <c r="G155" i="1"/>
  <c r="G154" i="1" s="1"/>
  <c r="G153" i="1" s="1"/>
  <c r="G152" i="1" s="1"/>
  <c r="F146" i="1"/>
  <c r="F145" i="1"/>
  <c r="F144" i="1"/>
  <c r="F137" i="1"/>
  <c r="F136" i="1"/>
  <c r="F135" i="1"/>
  <c r="F134" i="1" s="1"/>
  <c r="F133" i="1" s="1"/>
  <c r="F132" i="1" s="1"/>
  <c r="H134" i="1"/>
  <c r="H133" i="1" s="1"/>
  <c r="H132" i="1" s="1"/>
  <c r="G134" i="1"/>
  <c r="G133" i="1"/>
  <c r="G132" i="1" s="1"/>
  <c r="F130" i="1"/>
  <c r="F129" i="1"/>
  <c r="H124" i="1"/>
  <c r="H123" i="1" s="1"/>
  <c r="H122" i="1" s="1"/>
  <c r="H121" i="1" s="1"/>
  <c r="H119" i="1" s="1"/>
  <c r="H118" i="1" s="1"/>
  <c r="F124" i="1"/>
  <c r="F123" i="1" s="1"/>
  <c r="F122" i="1" s="1"/>
  <c r="F121" i="1"/>
  <c r="F119" i="1"/>
  <c r="F118" i="1" s="1"/>
  <c r="H105" i="1"/>
  <c r="G105" i="1"/>
  <c r="G104" i="1" s="1"/>
  <c r="F105" i="1"/>
  <c r="H104" i="1"/>
  <c r="F104" i="1"/>
  <c r="F103" i="1" s="1"/>
  <c r="H101" i="1"/>
  <c r="G101" i="1"/>
  <c r="G100" i="1" s="1"/>
  <c r="F101" i="1"/>
  <c r="H100" i="1"/>
  <c r="F100" i="1"/>
  <c r="H98" i="1"/>
  <c r="G98" i="1"/>
  <c r="G97" i="1" s="1"/>
  <c r="G96" i="1" s="1"/>
  <c r="G83" i="1" s="1"/>
  <c r="F98" i="1"/>
  <c r="H97" i="1"/>
  <c r="H96" i="1" s="1"/>
  <c r="H83" i="1" s="1"/>
  <c r="F97" i="1"/>
  <c r="F96" i="1" s="1"/>
  <c r="F90" i="1"/>
  <c r="F89" i="1" s="1"/>
  <c r="F88" i="1" s="1"/>
  <c r="F86" i="1"/>
  <c r="F85" i="1"/>
  <c r="F84" i="1" s="1"/>
  <c r="H63" i="1"/>
  <c r="G63" i="1"/>
  <c r="F63" i="1"/>
  <c r="H60" i="1"/>
  <c r="H54" i="1"/>
  <c r="G54" i="1"/>
  <c r="G53" i="1" s="1"/>
  <c r="G52" i="1" s="1"/>
  <c r="G51" i="1" s="1"/>
  <c r="G50" i="1" s="1"/>
  <c r="G49" i="1" s="1"/>
  <c r="G48" i="1" s="1"/>
  <c r="H53" i="1"/>
  <c r="H52" i="1" s="1"/>
  <c r="H51" i="1" s="1"/>
  <c r="H50" i="1" s="1"/>
  <c r="H49" i="1" s="1"/>
  <c r="H48" i="1" s="1"/>
  <c r="F48" i="1"/>
  <c r="H46" i="1"/>
  <c r="F46" i="1"/>
  <c r="F45" i="1" s="1"/>
  <c r="F44" i="1" s="1"/>
  <c r="F43" i="1" s="1"/>
  <c r="F42" i="1" s="1"/>
  <c r="F41" i="1" s="1"/>
  <c r="H45" i="1"/>
  <c r="H44" i="1" s="1"/>
  <c r="H43" i="1" s="1"/>
  <c r="H42" i="1" s="1"/>
  <c r="H41" i="1" s="1"/>
  <c r="G45" i="1"/>
  <c r="G44" i="1" s="1"/>
  <c r="G43" i="1" s="1"/>
  <c r="G42" i="1" s="1"/>
  <c r="G41" i="1" s="1"/>
  <c r="H37" i="1"/>
  <c r="G37" i="1"/>
  <c r="G36" i="1" s="1"/>
  <c r="G35" i="1" s="1"/>
  <c r="H36" i="1"/>
  <c r="H35" i="1" s="1"/>
  <c r="H33" i="1"/>
  <c r="H32" i="1" s="1"/>
  <c r="G33" i="1"/>
  <c r="F33" i="1"/>
  <c r="F32" i="1" s="1"/>
  <c r="G32" i="1"/>
  <c r="H30" i="1"/>
  <c r="H29" i="1" s="1"/>
  <c r="G30" i="1"/>
  <c r="F30" i="1"/>
  <c r="F29" i="1" s="1"/>
  <c r="F24" i="1" s="1"/>
  <c r="F23" i="1" s="1"/>
  <c r="F22" i="1" s="1"/>
  <c r="F21" i="1" s="1"/>
  <c r="G29" i="1"/>
  <c r="H26" i="1"/>
  <c r="H25" i="1" s="1"/>
  <c r="H24" i="1" s="1"/>
  <c r="G26" i="1"/>
  <c r="F26" i="1"/>
  <c r="G25" i="1"/>
  <c r="G24" i="1" s="1"/>
  <c r="G23" i="1" s="1"/>
  <c r="G22" i="1" s="1"/>
  <c r="G21" i="1" s="1"/>
  <c r="G11" i="1" s="1"/>
  <c r="H17" i="1"/>
  <c r="G17" i="1"/>
  <c r="F17" i="1"/>
  <c r="F16" i="1" s="1"/>
  <c r="F13" i="1" s="1"/>
  <c r="F14" i="1" s="1"/>
  <c r="F15" i="1" s="1"/>
  <c r="F12" i="1" s="1"/>
  <c r="F11" i="1" s="1"/>
  <c r="H16" i="1"/>
  <c r="H13" i="1" s="1"/>
  <c r="H14" i="1" s="1"/>
  <c r="H15" i="1" s="1"/>
  <c r="G16" i="1"/>
  <c r="G13" i="1"/>
  <c r="G14" i="1" s="1"/>
  <c r="G15" i="1" s="1"/>
  <c r="H12" i="1"/>
  <c r="G12" i="1"/>
  <c r="H103" i="1" l="1"/>
  <c r="H11" i="1"/>
  <c r="H23" i="1"/>
  <c r="H22" i="1" s="1"/>
  <c r="H21" i="1" s="1"/>
  <c r="F83" i="1"/>
  <c r="F82" i="1" s="1"/>
  <c r="F81" i="1" s="1"/>
  <c r="F80" i="1" s="1"/>
  <c r="G9" i="1"/>
  <c r="F9" i="1" l="1"/>
  <c r="H9" i="1"/>
</calcChain>
</file>

<file path=xl/sharedStrings.xml><?xml version="1.0" encoding="utf-8"?>
<sst xmlns="http://schemas.openxmlformats.org/spreadsheetml/2006/main" count="496" uniqueCount="145">
  <si>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</si>
  <si>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</si>
  <si>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</si>
  <si>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</si>
  <si>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</si>
  <si>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</si>
  <si>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</si>
  <si>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</si>
  <si>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</si>
  <si>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</si>
  <si>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</si>
  <si>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</si>
  <si>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</si>
  <si>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</si>
  <si>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</si>
  <si>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</si>
  <si>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</si>
  <si>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</si>
  <si>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</si>
  <si>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</si>
  <si>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</si>
  <si>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</si>
  <si>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</si>
  <si>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</si>
  <si>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</si>
  <si>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</si>
  <si>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</si>
  <si>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</si>
  <si>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</si>
  <si>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</si>
  <si>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</si>
  <si>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</si>
  <si>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</si>
  <si>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</si>
  <si>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</si>
  <si>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</si>
  <si>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</si>
  <si>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</si>
  <si>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</si>
  <si>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</si>
  <si>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</si>
  <si>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</si>
  <si>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</si>
  <si>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</si>
  <si>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</si>
  <si>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</si>
  <si>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</si>
  <si>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</si>
  <si>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</si>
  <si>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</si>
  <si>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</si>
  <si>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</si>
  <si>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</si>
  <si>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</si>
  <si>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</si>
  <si>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</si>
  <si>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</si>
  <si>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</si>
  <si>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</si>
  <si>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</si>
  <si>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</si>
  <si>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</si>
  <si>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</si>
  <si>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</si>
  <si>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</si>
  <si>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</si>
  <si>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</si>
  <si>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</si>
  <si>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</si>
  <si>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</si>
  <si>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</si>
  <si>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</si>
  <si>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</si>
  <si>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</si>
  <si>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</si>
  <si>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</si>
  <si>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</si>
  <si>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</si>
  <si>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</si>
  <si>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</si>
  <si>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</si>
  <si>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</si>
  <si>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"Успенское" Ржевского района Тверской области </t>
  </si>
  <si>
    <t>Расходы по аппарату администрации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</si>
  <si>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</si>
  <si>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</si>
  <si>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Устройство, содержание и ремонт противопожарных водоемов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</si>
  <si>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</si>
  <si>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</si>
  <si>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</si>
  <si>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</si>
  <si>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</si>
  <si>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</si>
  <si>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Подпрограмма «Поддержка жилищно-коммунального хозяйства и благоустройства территории сельского поселения «Успенское»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</si>
  <si>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</si>
  <si>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</si>
  <si>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</si>
  <si>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Окашивание населенных пунктов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</si>
  <si>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</si>
  <si>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</si>
  <si>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</si>
  <si>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</si>
  <si>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</si>
  <si>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</si>
  <si>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Ведомственная структура расходов бюджета муниципального образования сельское поселение "Успенское"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</si>
  <si>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</si>
  <si>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</si>
  <si>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</si>
  <si>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409004003С</t>
  </si>
  <si>
    <t>409004001С</t>
  </si>
  <si>
    <t>401014001Б</t>
  </si>
  <si>
    <t>401014002Б</t>
  </si>
  <si>
    <t>401014003Б</t>
  </si>
  <si>
    <t>401014004Б</t>
  </si>
  <si>
    <t>402014001Б</t>
  </si>
  <si>
    <t>402014002Б</t>
  </si>
  <si>
    <t>402024002Б</t>
  </si>
  <si>
    <t>403034001Б</t>
  </si>
  <si>
    <t>403034002П</t>
  </si>
  <si>
    <t>403014003П</t>
  </si>
  <si>
    <t>403024001Б</t>
  </si>
  <si>
    <t>403024002Б</t>
  </si>
  <si>
    <t>406014001В</t>
  </si>
  <si>
    <t>406014001Г</t>
  </si>
  <si>
    <t>404014001Б</t>
  </si>
  <si>
    <t>403014002П</t>
  </si>
  <si>
    <t>403024003Б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</si>
  <si>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</si>
  <si>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</si>
  <si>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</si>
  <si>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402024001Б</t>
  </si>
  <si>
    <t>403014001Б</t>
  </si>
  <si>
    <t>403014004Б</t>
  </si>
  <si>
    <t xml:space="preserve">Содержание и ремонт сетей водоснабжения и водоотвдения в сельском поселении </t>
  </si>
  <si>
    <t>403024004Б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</si>
  <si>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</si>
  <si>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</si>
  <si>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</si>
  <si>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</si>
  <si>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</si>
  <si>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</si>
  <si>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40202S105П</t>
  </si>
  <si>
    <t>Иные межбюджетные трансферты на переданные полномочия по ремонту улично-дорожной сети в сельском поселении</t>
  </si>
  <si>
    <t>Закупка товаров, работ и услуг в целях капитального ремонта государственного (муниципального) имущества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</si>
  <si>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24 июня 2022 года № 143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</si>
</sst>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 indent="1"/>
    </xf>
    <xf numFmtId="49" fontId="10" fillId="0" borderId="10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5"/>
  <sheetViews>
    <sheetView tabSelected="1" view="pageBreakPreview" zoomScaleNormal="100" zoomScaleSheetLayoutView="100" workbookViewId="0">
      <selection activeCell="A4" sqref="A4:H4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3.25" customHeight="1" x14ac:dyDescent="0.25">
      <c r="A1" s="37" t="s">
        <v>144</v>
      </c>
      <c r="B1" s="38"/>
      <c r="C1" s="38"/>
      <c r="D1" s="38"/>
      <c r="E1" s="38"/>
      <c r="F1" s="38"/>
      <c r="G1" s="38"/>
      <c r="H1" s="38"/>
    </row>
    <row r="2" spans="1:10" ht="117" customHeight="1" x14ac:dyDescent="0.25">
      <c r="A2" s="40" t="s">
        <v>140</v>
      </c>
      <c r="B2" s="40"/>
      <c r="C2" s="40"/>
      <c r="D2" s="40"/>
      <c r="E2" s="40"/>
      <c r="F2" s="40"/>
      <c r="G2" s="40"/>
      <c r="H2" s="40"/>
    </row>
    <row r="3" spans="1:10" ht="20.25" customHeight="1" x14ac:dyDescent="0.25">
      <c r="A3" s="34"/>
      <c r="B3" s="34"/>
      <c r="C3" s="34"/>
      <c r="D3" s="34"/>
      <c r="E3" s="34"/>
      <c r="F3" s="34"/>
      <c r="G3" s="34"/>
      <c r="H3" s="34"/>
    </row>
    <row r="4" spans="1:10" ht="86.25" customHeight="1" x14ac:dyDescent="0.25">
      <c r="A4" s="41" t="s">
        <v>104</v>
      </c>
      <c r="B4" s="41"/>
      <c r="C4" s="41"/>
      <c r="D4" s="41"/>
      <c r="E4" s="41"/>
      <c r="F4" s="41"/>
      <c r="G4" s="41"/>
      <c r="H4" s="41"/>
    </row>
    <row r="5" spans="1:10" ht="21.75" customHeight="1" x14ac:dyDescent="0.25">
      <c r="A5" s="42" t="s">
        <v>33</v>
      </c>
      <c r="B5" s="42" t="s">
        <v>34</v>
      </c>
      <c r="C5" s="42" t="s">
        <v>35</v>
      </c>
      <c r="D5" s="42" t="s">
        <v>36</v>
      </c>
      <c r="E5" s="44" t="s">
        <v>37</v>
      </c>
      <c r="F5" s="46" t="s">
        <v>47</v>
      </c>
      <c r="G5" s="46"/>
      <c r="H5" s="46"/>
    </row>
    <row r="6" spans="1:10" ht="18.75" customHeight="1" x14ac:dyDescent="0.25">
      <c r="A6" s="42" t="s">
        <v>0</v>
      </c>
      <c r="B6" s="42" t="s">
        <v>0</v>
      </c>
      <c r="C6" s="42" t="s">
        <v>0</v>
      </c>
      <c r="D6" s="42" t="s">
        <v>0</v>
      </c>
      <c r="E6" s="44" t="s">
        <v>0</v>
      </c>
      <c r="F6" s="46" t="s">
        <v>105</v>
      </c>
      <c r="G6" s="39" t="s">
        <v>38</v>
      </c>
      <c r="H6" s="39"/>
    </row>
    <row r="7" spans="1:10" ht="30" x14ac:dyDescent="0.25">
      <c r="A7" s="43" t="s">
        <v>0</v>
      </c>
      <c r="B7" s="43" t="s">
        <v>0</v>
      </c>
      <c r="C7" s="43" t="s">
        <v>0</v>
      </c>
      <c r="D7" s="43" t="s">
        <v>0</v>
      </c>
      <c r="E7" s="45" t="s">
        <v>0</v>
      </c>
      <c r="F7" s="46"/>
      <c r="G7" s="2" t="s">
        <v>106</v>
      </c>
      <c r="H7" s="2" t="s">
        <v>107</v>
      </c>
    </row>
    <row r="8" spans="1:10" ht="17.2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J8" s="4"/>
    </row>
    <row r="9" spans="1:10" s="5" customFormat="1" x14ac:dyDescent="0.25">
      <c r="A9" s="7" t="s">
        <v>0</v>
      </c>
      <c r="B9" s="7" t="s">
        <v>0</v>
      </c>
      <c r="C9" s="7" t="s">
        <v>0</v>
      </c>
      <c r="D9" s="7" t="s">
        <v>0</v>
      </c>
      <c r="E9" s="9" t="s">
        <v>1</v>
      </c>
      <c r="F9" s="10">
        <f>F10</f>
        <v>12115554</v>
      </c>
      <c r="G9" s="10">
        <f>G10</f>
        <v>9176497</v>
      </c>
      <c r="H9" s="10">
        <f>H10</f>
        <v>8989280</v>
      </c>
    </row>
    <row r="10" spans="1:10" s="5" customFormat="1" ht="71.25" x14ac:dyDescent="0.25">
      <c r="A10" s="8">
        <v>700</v>
      </c>
      <c r="B10" s="7"/>
      <c r="C10" s="7"/>
      <c r="D10" s="7" t="s">
        <v>0</v>
      </c>
      <c r="E10" s="9" t="s">
        <v>82</v>
      </c>
      <c r="F10" s="10">
        <f>SUM(F11,F48,F60,F80,F103,F152,F172,F184)</f>
        <v>12115554</v>
      </c>
      <c r="G10" s="10">
        <f t="shared" ref="G10:H10" si="0">SUM(G11,G48,G60,G80,G103,G152,G172,G184)</f>
        <v>9176497</v>
      </c>
      <c r="H10" s="10">
        <f t="shared" si="0"/>
        <v>8989280</v>
      </c>
    </row>
    <row r="11" spans="1:10" s="5" customFormat="1" ht="15.75" x14ac:dyDescent="0.25">
      <c r="A11" s="8">
        <v>700</v>
      </c>
      <c r="B11" s="12" t="s">
        <v>2</v>
      </c>
      <c r="C11" s="13"/>
      <c r="D11" s="13"/>
      <c r="E11" s="14" t="s">
        <v>48</v>
      </c>
      <c r="F11" s="19">
        <f>SUM(F12,F21,F41)</f>
        <v>2456150</v>
      </c>
      <c r="G11" s="19">
        <f t="shared" ref="G11:H11" si="1">SUM(G12,G21,G41)</f>
        <v>2456150</v>
      </c>
      <c r="H11" s="19">
        <f t="shared" si="1"/>
        <v>2456150</v>
      </c>
    </row>
    <row r="12" spans="1:10" s="5" customFormat="1" ht="63" x14ac:dyDescent="0.25">
      <c r="A12" s="25">
        <v>700</v>
      </c>
      <c r="B12" s="31" t="s">
        <v>3</v>
      </c>
      <c r="C12" s="32"/>
      <c r="D12" s="32"/>
      <c r="E12" s="33" t="s">
        <v>4</v>
      </c>
      <c r="F12" s="15">
        <f>F15</f>
        <v>749004</v>
      </c>
      <c r="G12" s="15">
        <f>G16</f>
        <v>749004</v>
      </c>
      <c r="H12" s="15">
        <f>H16</f>
        <v>749004</v>
      </c>
    </row>
    <row r="13" spans="1:10" s="5" customFormat="1" ht="94.5" x14ac:dyDescent="0.25">
      <c r="A13" s="25">
        <v>700</v>
      </c>
      <c r="B13" s="31" t="s">
        <v>3</v>
      </c>
      <c r="C13" s="32">
        <v>4000000000</v>
      </c>
      <c r="D13" s="32"/>
      <c r="E13" s="33" t="s">
        <v>127</v>
      </c>
      <c r="F13" s="15">
        <f>F16</f>
        <v>749004</v>
      </c>
      <c r="G13" s="15">
        <f>G16</f>
        <v>749004</v>
      </c>
      <c r="H13" s="15">
        <f>H16</f>
        <v>749004</v>
      </c>
    </row>
    <row r="14" spans="1:10" s="5" customFormat="1" ht="15.75" x14ac:dyDescent="0.25">
      <c r="A14" s="25">
        <v>700</v>
      </c>
      <c r="B14" s="31" t="s">
        <v>3</v>
      </c>
      <c r="C14" s="32">
        <v>4090000000</v>
      </c>
      <c r="D14" s="32"/>
      <c r="E14" s="33" t="s">
        <v>5</v>
      </c>
      <c r="F14" s="15">
        <f t="shared" ref="F14:H15" si="2">F13</f>
        <v>749004</v>
      </c>
      <c r="G14" s="15">
        <f t="shared" si="2"/>
        <v>749004</v>
      </c>
      <c r="H14" s="15">
        <f t="shared" si="2"/>
        <v>749004</v>
      </c>
    </row>
    <row r="15" spans="1:10" s="5" customFormat="1" ht="31.5" x14ac:dyDescent="0.25">
      <c r="A15" s="25">
        <v>700</v>
      </c>
      <c r="B15" s="31" t="s">
        <v>3</v>
      </c>
      <c r="C15" s="32" t="s">
        <v>128</v>
      </c>
      <c r="D15" s="32"/>
      <c r="E15" s="33" t="s">
        <v>49</v>
      </c>
      <c r="F15" s="15">
        <f t="shared" si="2"/>
        <v>749004</v>
      </c>
      <c r="G15" s="15">
        <f t="shared" si="2"/>
        <v>749004</v>
      </c>
      <c r="H15" s="15">
        <f t="shared" si="2"/>
        <v>749004</v>
      </c>
    </row>
    <row r="16" spans="1:10" s="5" customFormat="1" ht="126" x14ac:dyDescent="0.25">
      <c r="A16" s="25">
        <v>700</v>
      </c>
      <c r="B16" s="31" t="s">
        <v>3</v>
      </c>
      <c r="C16" s="32" t="s">
        <v>128</v>
      </c>
      <c r="D16" s="32">
        <v>100</v>
      </c>
      <c r="E16" s="33" t="s">
        <v>6</v>
      </c>
      <c r="F16" s="15">
        <f>F17</f>
        <v>749004</v>
      </c>
      <c r="G16" s="15">
        <f>G17</f>
        <v>749004</v>
      </c>
      <c r="H16" s="15">
        <f>H17</f>
        <v>749004</v>
      </c>
    </row>
    <row r="17" spans="1:8" s="5" customFormat="1" ht="47.25" x14ac:dyDescent="0.25">
      <c r="A17" s="25">
        <v>700</v>
      </c>
      <c r="B17" s="31" t="s">
        <v>3</v>
      </c>
      <c r="C17" s="32" t="s">
        <v>128</v>
      </c>
      <c r="D17" s="32">
        <v>120</v>
      </c>
      <c r="E17" s="33" t="s">
        <v>50</v>
      </c>
      <c r="F17" s="15">
        <f>SUM(F18:F20)</f>
        <v>749004</v>
      </c>
      <c r="G17" s="15">
        <f>SUM(G18:G20)</f>
        <v>749004</v>
      </c>
      <c r="H17" s="15">
        <f>SUM(H18:H20)</f>
        <v>749004</v>
      </c>
    </row>
    <row r="18" spans="1:8" s="5" customFormat="1" ht="47.25" x14ac:dyDescent="0.25">
      <c r="A18" s="25">
        <v>700</v>
      </c>
      <c r="B18" s="31" t="s">
        <v>3</v>
      </c>
      <c r="C18" s="32" t="s">
        <v>128</v>
      </c>
      <c r="D18" s="32">
        <v>121</v>
      </c>
      <c r="E18" s="33" t="s">
        <v>51</v>
      </c>
      <c r="F18" s="15">
        <v>560044</v>
      </c>
      <c r="G18" s="15">
        <v>560044</v>
      </c>
      <c r="H18" s="15">
        <v>560044</v>
      </c>
    </row>
    <row r="19" spans="1:8" s="5" customFormat="1" ht="63" x14ac:dyDescent="0.25">
      <c r="A19" s="25">
        <v>700</v>
      </c>
      <c r="B19" s="31" t="s">
        <v>3</v>
      </c>
      <c r="C19" s="32" t="s">
        <v>128</v>
      </c>
      <c r="D19" s="32">
        <v>122</v>
      </c>
      <c r="E19" s="33" t="s">
        <v>52</v>
      </c>
      <c r="F19" s="15">
        <v>15228</v>
      </c>
      <c r="G19" s="15">
        <v>15228</v>
      </c>
      <c r="H19" s="15">
        <v>15228</v>
      </c>
    </row>
    <row r="20" spans="1:8" s="5" customFormat="1" ht="94.5" x14ac:dyDescent="0.25">
      <c r="A20" s="25">
        <v>700</v>
      </c>
      <c r="B20" s="31" t="s">
        <v>3</v>
      </c>
      <c r="C20" s="32" t="s">
        <v>128</v>
      </c>
      <c r="D20" s="32">
        <v>129</v>
      </c>
      <c r="E20" s="33" t="s">
        <v>53</v>
      </c>
      <c r="F20" s="15">
        <v>173732</v>
      </c>
      <c r="G20" s="15">
        <v>173732</v>
      </c>
      <c r="H20" s="15">
        <v>173732</v>
      </c>
    </row>
    <row r="21" spans="1:8" s="5" customFormat="1" ht="110.25" x14ac:dyDescent="0.25">
      <c r="A21" s="25">
        <v>700</v>
      </c>
      <c r="B21" s="31" t="s">
        <v>7</v>
      </c>
      <c r="C21" s="32"/>
      <c r="D21" s="32"/>
      <c r="E21" s="33" t="s">
        <v>8</v>
      </c>
      <c r="F21" s="15">
        <f t="shared" ref="F21:H22" si="3">F22</f>
        <v>1706996</v>
      </c>
      <c r="G21" s="15">
        <f t="shared" si="3"/>
        <v>1706996</v>
      </c>
      <c r="H21" s="15">
        <f t="shared" si="3"/>
        <v>1706996</v>
      </c>
    </row>
    <row r="22" spans="1:8" s="5" customFormat="1" ht="94.5" x14ac:dyDescent="0.25">
      <c r="A22" s="25">
        <v>700</v>
      </c>
      <c r="B22" s="31" t="s">
        <v>7</v>
      </c>
      <c r="C22" s="32">
        <v>4000000000</v>
      </c>
      <c r="D22" s="32"/>
      <c r="E22" s="33" t="s">
        <v>127</v>
      </c>
      <c r="F22" s="15">
        <f t="shared" si="3"/>
        <v>1706996</v>
      </c>
      <c r="G22" s="15">
        <f t="shared" si="3"/>
        <v>1706996</v>
      </c>
      <c r="H22" s="15">
        <f t="shared" si="3"/>
        <v>1706996</v>
      </c>
    </row>
    <row r="23" spans="1:8" s="5" customFormat="1" ht="15.75" x14ac:dyDescent="0.25">
      <c r="A23" s="25">
        <v>700</v>
      </c>
      <c r="B23" s="31" t="s">
        <v>7</v>
      </c>
      <c r="C23" s="32">
        <v>4090000000</v>
      </c>
      <c r="D23" s="32"/>
      <c r="E23" s="33" t="s">
        <v>5</v>
      </c>
      <c r="F23" s="15">
        <f>F24+F35</f>
        <v>1706996</v>
      </c>
      <c r="G23" s="15">
        <f t="shared" ref="G23:H23" si="4">G24+G35</f>
        <v>1706996</v>
      </c>
      <c r="H23" s="15">
        <f t="shared" si="4"/>
        <v>1706996</v>
      </c>
    </row>
    <row r="24" spans="1:8" s="5" customFormat="1" ht="47.25" x14ac:dyDescent="0.25">
      <c r="A24" s="25">
        <v>700</v>
      </c>
      <c r="B24" s="31" t="s">
        <v>7</v>
      </c>
      <c r="C24" s="32" t="s">
        <v>109</v>
      </c>
      <c r="D24" s="32"/>
      <c r="E24" s="33" t="s">
        <v>83</v>
      </c>
      <c r="F24" s="15">
        <f>SUM(F25,F29,F32)</f>
        <v>776841</v>
      </c>
      <c r="G24" s="15">
        <f t="shared" ref="G24:H24" si="5">SUM(G25,G29,G32)</f>
        <v>776841</v>
      </c>
      <c r="H24" s="15">
        <f t="shared" si="5"/>
        <v>776841</v>
      </c>
    </row>
    <row r="25" spans="1:8" s="5" customFormat="1" ht="126" x14ac:dyDescent="0.25">
      <c r="A25" s="25">
        <v>700</v>
      </c>
      <c r="B25" s="31" t="s">
        <v>7</v>
      </c>
      <c r="C25" s="32" t="s">
        <v>109</v>
      </c>
      <c r="D25" s="32">
        <v>100</v>
      </c>
      <c r="E25" s="33" t="s">
        <v>6</v>
      </c>
      <c r="F25" s="15">
        <v>459102</v>
      </c>
      <c r="G25" s="15">
        <f>G26</f>
        <v>459102</v>
      </c>
      <c r="H25" s="15">
        <f>H26</f>
        <v>459102</v>
      </c>
    </row>
    <row r="26" spans="1:8" s="5" customFormat="1" ht="47.25" x14ac:dyDescent="0.25">
      <c r="A26" s="25">
        <v>700</v>
      </c>
      <c r="B26" s="31" t="s">
        <v>7</v>
      </c>
      <c r="C26" s="32" t="s">
        <v>109</v>
      </c>
      <c r="D26" s="32">
        <v>120</v>
      </c>
      <c r="E26" s="33" t="s">
        <v>50</v>
      </c>
      <c r="F26" s="15">
        <f>SUM(F27:F28)</f>
        <v>459102</v>
      </c>
      <c r="G26" s="15">
        <f t="shared" ref="G26:H26" si="6">SUM(G27:G28)</f>
        <v>459102</v>
      </c>
      <c r="H26" s="15">
        <f t="shared" si="6"/>
        <v>459102</v>
      </c>
    </row>
    <row r="27" spans="1:8" s="5" customFormat="1" ht="47.25" x14ac:dyDescent="0.25">
      <c r="A27" s="25">
        <v>700</v>
      </c>
      <c r="B27" s="31" t="s">
        <v>7</v>
      </c>
      <c r="C27" s="32" t="s">
        <v>109</v>
      </c>
      <c r="D27" s="32">
        <v>121</v>
      </c>
      <c r="E27" s="33" t="s">
        <v>51</v>
      </c>
      <c r="F27" s="15">
        <v>354468</v>
      </c>
      <c r="G27" s="15">
        <v>354468</v>
      </c>
      <c r="H27" s="15">
        <v>354468</v>
      </c>
    </row>
    <row r="28" spans="1:8" s="5" customFormat="1" ht="94.5" x14ac:dyDescent="0.25">
      <c r="A28" s="25">
        <v>700</v>
      </c>
      <c r="B28" s="31" t="s">
        <v>7</v>
      </c>
      <c r="C28" s="32" t="s">
        <v>109</v>
      </c>
      <c r="D28" s="32">
        <v>129</v>
      </c>
      <c r="E28" s="33" t="s">
        <v>53</v>
      </c>
      <c r="F28" s="15">
        <v>104634</v>
      </c>
      <c r="G28" s="15">
        <v>104634</v>
      </c>
      <c r="H28" s="15">
        <v>104634</v>
      </c>
    </row>
    <row r="29" spans="1:8" s="5" customFormat="1" ht="47.25" x14ac:dyDescent="0.25">
      <c r="A29" s="25">
        <v>700</v>
      </c>
      <c r="B29" s="31" t="s">
        <v>7</v>
      </c>
      <c r="C29" s="32" t="s">
        <v>109</v>
      </c>
      <c r="D29" s="32">
        <v>200</v>
      </c>
      <c r="E29" s="33" t="s">
        <v>9</v>
      </c>
      <c r="F29" s="15">
        <f>F30</f>
        <v>311739</v>
      </c>
      <c r="G29" s="15">
        <f t="shared" ref="G29:H30" si="7">G30</f>
        <v>311739</v>
      </c>
      <c r="H29" s="15">
        <f t="shared" si="7"/>
        <v>311739</v>
      </c>
    </row>
    <row r="30" spans="1:8" s="5" customFormat="1" ht="63" x14ac:dyDescent="0.25">
      <c r="A30" s="25">
        <v>700</v>
      </c>
      <c r="B30" s="31" t="s">
        <v>7</v>
      </c>
      <c r="C30" s="32" t="s">
        <v>109</v>
      </c>
      <c r="D30" s="32">
        <v>240</v>
      </c>
      <c r="E30" s="33" t="s">
        <v>54</v>
      </c>
      <c r="F30" s="15">
        <f>F31</f>
        <v>311739</v>
      </c>
      <c r="G30" s="15">
        <f t="shared" si="7"/>
        <v>311739</v>
      </c>
      <c r="H30" s="15">
        <f t="shared" si="7"/>
        <v>311739</v>
      </c>
    </row>
    <row r="31" spans="1:8" s="5" customFormat="1" ht="31.5" x14ac:dyDescent="0.25">
      <c r="A31" s="25">
        <v>700</v>
      </c>
      <c r="B31" s="31" t="s">
        <v>7</v>
      </c>
      <c r="C31" s="32" t="s">
        <v>109</v>
      </c>
      <c r="D31" s="32">
        <v>244</v>
      </c>
      <c r="E31" s="33" t="s">
        <v>55</v>
      </c>
      <c r="F31" s="15">
        <v>311739</v>
      </c>
      <c r="G31" s="15">
        <v>311739</v>
      </c>
      <c r="H31" s="15">
        <v>311739</v>
      </c>
    </row>
    <row r="32" spans="1:8" s="5" customFormat="1" ht="15.75" x14ac:dyDescent="0.25">
      <c r="A32" s="25">
        <v>700</v>
      </c>
      <c r="B32" s="31" t="s">
        <v>7</v>
      </c>
      <c r="C32" s="32" t="s">
        <v>109</v>
      </c>
      <c r="D32" s="32">
        <v>800</v>
      </c>
      <c r="E32" s="33" t="s">
        <v>13</v>
      </c>
      <c r="F32" s="15">
        <f>F33</f>
        <v>6000</v>
      </c>
      <c r="G32" s="15">
        <f t="shared" ref="G32:H33" si="8">G33</f>
        <v>6000</v>
      </c>
      <c r="H32" s="15">
        <f t="shared" si="8"/>
        <v>6000</v>
      </c>
    </row>
    <row r="33" spans="1:8" s="5" customFormat="1" ht="31.5" x14ac:dyDescent="0.25">
      <c r="A33" s="25">
        <v>700</v>
      </c>
      <c r="B33" s="31" t="s">
        <v>7</v>
      </c>
      <c r="C33" s="32" t="s">
        <v>109</v>
      </c>
      <c r="D33" s="32">
        <v>850</v>
      </c>
      <c r="E33" s="33" t="s">
        <v>57</v>
      </c>
      <c r="F33" s="15">
        <f>F34</f>
        <v>6000</v>
      </c>
      <c r="G33" s="15">
        <f t="shared" si="8"/>
        <v>6000</v>
      </c>
      <c r="H33" s="15">
        <f t="shared" si="8"/>
        <v>6000</v>
      </c>
    </row>
    <row r="34" spans="1:8" s="5" customFormat="1" ht="15.75" x14ac:dyDescent="0.25">
      <c r="A34" s="25">
        <v>700</v>
      </c>
      <c r="B34" s="31" t="s">
        <v>7</v>
      </c>
      <c r="C34" s="32" t="s">
        <v>109</v>
      </c>
      <c r="D34" s="32">
        <v>853</v>
      </c>
      <c r="E34" s="33" t="s">
        <v>58</v>
      </c>
      <c r="F34" s="15">
        <v>6000</v>
      </c>
      <c r="G34" s="15">
        <v>6000</v>
      </c>
      <c r="H34" s="15">
        <v>6000</v>
      </c>
    </row>
    <row r="35" spans="1:8" s="5" customFormat="1" ht="31.5" x14ac:dyDescent="0.25">
      <c r="A35" s="25">
        <v>700</v>
      </c>
      <c r="B35" s="31" t="s">
        <v>7</v>
      </c>
      <c r="C35" s="32" t="s">
        <v>108</v>
      </c>
      <c r="D35" s="32"/>
      <c r="E35" s="33" t="s">
        <v>81</v>
      </c>
      <c r="F35" s="15">
        <v>930155</v>
      </c>
      <c r="G35" s="15">
        <f t="shared" ref="G35:H36" si="9">G36</f>
        <v>930155</v>
      </c>
      <c r="H35" s="15">
        <f t="shared" si="9"/>
        <v>930155</v>
      </c>
    </row>
    <row r="36" spans="1:8" s="5" customFormat="1" ht="126" x14ac:dyDescent="0.25">
      <c r="A36" s="25">
        <v>700</v>
      </c>
      <c r="B36" s="31" t="s">
        <v>7</v>
      </c>
      <c r="C36" s="32" t="s">
        <v>108</v>
      </c>
      <c r="D36" s="32">
        <v>100</v>
      </c>
      <c r="E36" s="33" t="s">
        <v>6</v>
      </c>
      <c r="F36" s="15">
        <v>930155</v>
      </c>
      <c r="G36" s="15">
        <f t="shared" si="9"/>
        <v>930155</v>
      </c>
      <c r="H36" s="15">
        <f t="shared" si="9"/>
        <v>930155</v>
      </c>
    </row>
    <row r="37" spans="1:8" s="5" customFormat="1" ht="47.25" x14ac:dyDescent="0.25">
      <c r="A37" s="25">
        <v>700</v>
      </c>
      <c r="B37" s="31" t="s">
        <v>7</v>
      </c>
      <c r="C37" s="32" t="s">
        <v>108</v>
      </c>
      <c r="D37" s="32">
        <v>120</v>
      </c>
      <c r="E37" s="33" t="s">
        <v>50</v>
      </c>
      <c r="F37" s="15">
        <v>930155</v>
      </c>
      <c r="G37" s="15">
        <f t="shared" ref="G37:H37" si="10">SUM(G38:G40)</f>
        <v>930155</v>
      </c>
      <c r="H37" s="15">
        <f t="shared" si="10"/>
        <v>930155</v>
      </c>
    </row>
    <row r="38" spans="1:8" s="5" customFormat="1" ht="47.25" x14ac:dyDescent="0.25">
      <c r="A38" s="25">
        <v>700</v>
      </c>
      <c r="B38" s="31" t="s">
        <v>7</v>
      </c>
      <c r="C38" s="32" t="s">
        <v>108</v>
      </c>
      <c r="D38" s="32">
        <v>121</v>
      </c>
      <c r="E38" s="33" t="s">
        <v>51</v>
      </c>
      <c r="F38" s="15">
        <v>696956</v>
      </c>
      <c r="G38" s="15">
        <v>696956</v>
      </c>
      <c r="H38" s="15">
        <v>696956</v>
      </c>
    </row>
    <row r="39" spans="1:8" s="5" customFormat="1" ht="63" x14ac:dyDescent="0.25">
      <c r="A39" s="25">
        <v>700</v>
      </c>
      <c r="B39" s="31" t="s">
        <v>7</v>
      </c>
      <c r="C39" s="32" t="s">
        <v>108</v>
      </c>
      <c r="D39" s="32">
        <v>122</v>
      </c>
      <c r="E39" s="33" t="s">
        <v>52</v>
      </c>
      <c r="F39" s="15">
        <v>17449</v>
      </c>
      <c r="G39" s="15">
        <v>17449</v>
      </c>
      <c r="H39" s="15">
        <v>17449</v>
      </c>
    </row>
    <row r="40" spans="1:8" s="5" customFormat="1" ht="94.5" x14ac:dyDescent="0.25">
      <c r="A40" s="25">
        <v>700</v>
      </c>
      <c r="B40" s="31" t="s">
        <v>7</v>
      </c>
      <c r="C40" s="32" t="s">
        <v>108</v>
      </c>
      <c r="D40" s="32">
        <v>129</v>
      </c>
      <c r="E40" s="33" t="s">
        <v>53</v>
      </c>
      <c r="F40" s="15">
        <v>215750</v>
      </c>
      <c r="G40" s="15">
        <v>215750</v>
      </c>
      <c r="H40" s="15">
        <v>215750</v>
      </c>
    </row>
    <row r="41" spans="1:8" s="5" customFormat="1" ht="31.5" x14ac:dyDescent="0.25">
      <c r="A41" s="25">
        <v>700</v>
      </c>
      <c r="B41" s="31" t="s">
        <v>10</v>
      </c>
      <c r="C41" s="32"/>
      <c r="D41" s="32"/>
      <c r="E41" s="33" t="s">
        <v>11</v>
      </c>
      <c r="F41" s="15">
        <f t="shared" ref="F41:H46" si="11">F42</f>
        <v>150</v>
      </c>
      <c r="G41" s="15">
        <f t="shared" si="11"/>
        <v>150</v>
      </c>
      <c r="H41" s="15">
        <f t="shared" si="11"/>
        <v>150</v>
      </c>
    </row>
    <row r="42" spans="1:8" s="5" customFormat="1" ht="94.5" x14ac:dyDescent="0.25">
      <c r="A42" s="25">
        <v>700</v>
      </c>
      <c r="B42" s="31" t="s">
        <v>10</v>
      </c>
      <c r="C42" s="32">
        <v>4000000000</v>
      </c>
      <c r="D42" s="32"/>
      <c r="E42" s="33" t="s">
        <v>127</v>
      </c>
      <c r="F42" s="15">
        <f t="shared" si="11"/>
        <v>150</v>
      </c>
      <c r="G42" s="15">
        <f t="shared" si="11"/>
        <v>150</v>
      </c>
      <c r="H42" s="15">
        <f t="shared" si="11"/>
        <v>150</v>
      </c>
    </row>
    <row r="43" spans="1:8" s="5" customFormat="1" ht="47.25" x14ac:dyDescent="0.25">
      <c r="A43" s="25">
        <v>700</v>
      </c>
      <c r="B43" s="31" t="s">
        <v>10</v>
      </c>
      <c r="C43" s="32">
        <v>4070000000</v>
      </c>
      <c r="D43" s="32"/>
      <c r="E43" s="33" t="s">
        <v>59</v>
      </c>
      <c r="F43" s="16">
        <f t="shared" si="11"/>
        <v>150</v>
      </c>
      <c r="G43" s="16">
        <f t="shared" si="11"/>
        <v>150</v>
      </c>
      <c r="H43" s="16">
        <f t="shared" si="11"/>
        <v>150</v>
      </c>
    </row>
    <row r="44" spans="1:8" s="5" customFormat="1" ht="157.5" x14ac:dyDescent="0.25">
      <c r="A44" s="25">
        <v>700</v>
      </c>
      <c r="B44" s="31" t="s">
        <v>10</v>
      </c>
      <c r="C44" s="32">
        <v>4070110540</v>
      </c>
      <c r="D44" s="32"/>
      <c r="E44" s="33" t="s">
        <v>84</v>
      </c>
      <c r="F44" s="17">
        <f t="shared" si="11"/>
        <v>150</v>
      </c>
      <c r="G44" s="17">
        <f t="shared" si="11"/>
        <v>150</v>
      </c>
      <c r="H44" s="17">
        <f t="shared" si="11"/>
        <v>150</v>
      </c>
    </row>
    <row r="45" spans="1:8" s="5" customFormat="1" ht="47.25" x14ac:dyDescent="0.25">
      <c r="A45" s="25">
        <v>700</v>
      </c>
      <c r="B45" s="31" t="s">
        <v>10</v>
      </c>
      <c r="C45" s="32">
        <v>4070110540</v>
      </c>
      <c r="D45" s="32">
        <v>200</v>
      </c>
      <c r="E45" s="33" t="s">
        <v>9</v>
      </c>
      <c r="F45" s="18">
        <f t="shared" si="11"/>
        <v>150</v>
      </c>
      <c r="G45" s="18">
        <f t="shared" si="11"/>
        <v>150</v>
      </c>
      <c r="H45" s="18">
        <f t="shared" si="11"/>
        <v>150</v>
      </c>
    </row>
    <row r="46" spans="1:8" s="5" customFormat="1" ht="63" x14ac:dyDescent="0.25">
      <c r="A46" s="25">
        <v>700</v>
      </c>
      <c r="B46" s="31" t="s">
        <v>10</v>
      </c>
      <c r="C46" s="32">
        <v>4070110540</v>
      </c>
      <c r="D46" s="32">
        <v>240</v>
      </c>
      <c r="E46" s="33" t="s">
        <v>54</v>
      </c>
      <c r="F46" s="18">
        <f t="shared" si="11"/>
        <v>150</v>
      </c>
      <c r="G46" s="18">
        <v>150</v>
      </c>
      <c r="H46" s="18">
        <f t="shared" si="11"/>
        <v>150</v>
      </c>
    </row>
    <row r="47" spans="1:8" s="5" customFormat="1" ht="31.5" x14ac:dyDescent="0.25">
      <c r="A47" s="25">
        <v>700</v>
      </c>
      <c r="B47" s="31" t="s">
        <v>10</v>
      </c>
      <c r="C47" s="32">
        <v>4070110540</v>
      </c>
      <c r="D47" s="32">
        <v>244</v>
      </c>
      <c r="E47" s="33" t="s">
        <v>55</v>
      </c>
      <c r="F47" s="18">
        <v>150</v>
      </c>
      <c r="G47" s="18">
        <v>150</v>
      </c>
      <c r="H47" s="18">
        <v>150</v>
      </c>
    </row>
    <row r="48" spans="1:8" s="5" customFormat="1" ht="15.75" x14ac:dyDescent="0.25">
      <c r="A48" s="26">
        <v>700</v>
      </c>
      <c r="B48" s="12" t="s">
        <v>30</v>
      </c>
      <c r="C48" s="13"/>
      <c r="D48" s="13"/>
      <c r="E48" s="14" t="s">
        <v>60</v>
      </c>
      <c r="F48" s="19">
        <f t="shared" ref="F48:H51" si="12">F49</f>
        <v>96600</v>
      </c>
      <c r="G48" s="19">
        <f t="shared" si="12"/>
        <v>99900</v>
      </c>
      <c r="H48" s="19">
        <f t="shared" si="12"/>
        <v>103500</v>
      </c>
    </row>
    <row r="49" spans="1:8" s="5" customFormat="1" ht="31.5" x14ac:dyDescent="0.25">
      <c r="A49" s="25">
        <v>700</v>
      </c>
      <c r="B49" s="31" t="s">
        <v>30</v>
      </c>
      <c r="C49" s="32"/>
      <c r="D49" s="32"/>
      <c r="E49" s="33" t="s">
        <v>31</v>
      </c>
      <c r="F49" s="15">
        <v>96600</v>
      </c>
      <c r="G49" s="15">
        <f t="shared" si="12"/>
        <v>99900</v>
      </c>
      <c r="H49" s="15">
        <f t="shared" si="12"/>
        <v>103500</v>
      </c>
    </row>
    <row r="50" spans="1:8" s="5" customFormat="1" ht="94.5" x14ac:dyDescent="0.25">
      <c r="A50" s="25">
        <v>700</v>
      </c>
      <c r="B50" s="31" t="s">
        <v>30</v>
      </c>
      <c r="C50" s="32">
        <v>4000000000</v>
      </c>
      <c r="D50" s="32"/>
      <c r="E50" s="33" t="s">
        <v>127</v>
      </c>
      <c r="F50" s="15">
        <v>96600</v>
      </c>
      <c r="G50" s="15">
        <f t="shared" si="12"/>
        <v>99900</v>
      </c>
      <c r="H50" s="15">
        <f t="shared" si="12"/>
        <v>103500</v>
      </c>
    </row>
    <row r="51" spans="1:8" s="5" customFormat="1" ht="47.25" x14ac:dyDescent="0.25">
      <c r="A51" s="25">
        <v>700</v>
      </c>
      <c r="B51" s="31" t="s">
        <v>30</v>
      </c>
      <c r="C51" s="32">
        <v>4070000000</v>
      </c>
      <c r="D51" s="32"/>
      <c r="E51" s="33" t="s">
        <v>59</v>
      </c>
      <c r="F51" s="15">
        <v>96600</v>
      </c>
      <c r="G51" s="15">
        <f t="shared" si="12"/>
        <v>99900</v>
      </c>
      <c r="H51" s="15">
        <f t="shared" si="12"/>
        <v>103500</v>
      </c>
    </row>
    <row r="52" spans="1:8" s="5" customFormat="1" ht="47.25" x14ac:dyDescent="0.25">
      <c r="A52" s="25">
        <v>700</v>
      </c>
      <c r="B52" s="31" t="s">
        <v>30</v>
      </c>
      <c r="C52" s="32">
        <v>4070151180</v>
      </c>
      <c r="D52" s="32"/>
      <c r="E52" s="33" t="s">
        <v>61</v>
      </c>
      <c r="F52" s="15">
        <v>96600</v>
      </c>
      <c r="G52" s="15">
        <f t="shared" ref="G52:H52" si="13">G53+G57</f>
        <v>99900</v>
      </c>
      <c r="H52" s="15">
        <f t="shared" si="13"/>
        <v>103500</v>
      </c>
    </row>
    <row r="53" spans="1:8" s="5" customFormat="1" ht="126" x14ac:dyDescent="0.25">
      <c r="A53" s="25">
        <v>700</v>
      </c>
      <c r="B53" s="31" t="s">
        <v>30</v>
      </c>
      <c r="C53" s="32">
        <v>4070151180</v>
      </c>
      <c r="D53" s="32">
        <v>100</v>
      </c>
      <c r="E53" s="33" t="s">
        <v>6</v>
      </c>
      <c r="F53" s="15">
        <v>85101</v>
      </c>
      <c r="G53" s="15">
        <f t="shared" ref="G53:H53" si="14">G54</f>
        <v>85101</v>
      </c>
      <c r="H53" s="15">
        <f t="shared" si="14"/>
        <v>85101</v>
      </c>
    </row>
    <row r="54" spans="1:8" s="5" customFormat="1" ht="47.25" x14ac:dyDescent="0.25">
      <c r="A54" s="25">
        <v>700</v>
      </c>
      <c r="B54" s="31" t="s">
        <v>30</v>
      </c>
      <c r="C54" s="32">
        <v>4070151180</v>
      </c>
      <c r="D54" s="32">
        <v>120</v>
      </c>
      <c r="E54" s="33" t="s">
        <v>50</v>
      </c>
      <c r="F54" s="15">
        <v>85101</v>
      </c>
      <c r="G54" s="15">
        <f t="shared" ref="G54:H54" si="15">SUM(G55:G56)</f>
        <v>85101</v>
      </c>
      <c r="H54" s="15">
        <f t="shared" si="15"/>
        <v>85101</v>
      </c>
    </row>
    <row r="55" spans="1:8" s="5" customFormat="1" ht="47.25" x14ac:dyDescent="0.25">
      <c r="A55" s="25">
        <v>700</v>
      </c>
      <c r="B55" s="31" t="s">
        <v>30</v>
      </c>
      <c r="C55" s="32">
        <v>4070151180</v>
      </c>
      <c r="D55" s="32">
        <v>121</v>
      </c>
      <c r="E55" s="33" t="s">
        <v>62</v>
      </c>
      <c r="F55" s="15">
        <v>65362</v>
      </c>
      <c r="G55" s="15">
        <v>65362</v>
      </c>
      <c r="H55" s="15">
        <v>65362</v>
      </c>
    </row>
    <row r="56" spans="1:8" s="5" customFormat="1" ht="94.5" x14ac:dyDescent="0.25">
      <c r="A56" s="25">
        <v>700</v>
      </c>
      <c r="B56" s="31" t="s">
        <v>30</v>
      </c>
      <c r="C56" s="32">
        <v>4070151180</v>
      </c>
      <c r="D56" s="32">
        <v>129</v>
      </c>
      <c r="E56" s="33" t="s">
        <v>53</v>
      </c>
      <c r="F56" s="15">
        <v>19739</v>
      </c>
      <c r="G56" s="20">
        <v>19739</v>
      </c>
      <c r="H56" s="20">
        <v>19739</v>
      </c>
    </row>
    <row r="57" spans="1:8" s="5" customFormat="1" ht="47.25" x14ac:dyDescent="0.25">
      <c r="A57" s="25">
        <v>700</v>
      </c>
      <c r="B57" s="31" t="s">
        <v>30</v>
      </c>
      <c r="C57" s="32">
        <v>4070151180</v>
      </c>
      <c r="D57" s="32">
        <v>200</v>
      </c>
      <c r="E57" s="33" t="s">
        <v>9</v>
      </c>
      <c r="F57" s="15">
        <v>11499</v>
      </c>
      <c r="G57" s="15">
        <v>14799</v>
      </c>
      <c r="H57" s="15">
        <v>18399</v>
      </c>
    </row>
    <row r="58" spans="1:8" s="5" customFormat="1" ht="63" x14ac:dyDescent="0.25">
      <c r="A58" s="25">
        <v>700</v>
      </c>
      <c r="B58" s="31" t="s">
        <v>30</v>
      </c>
      <c r="C58" s="32">
        <v>4070151180</v>
      </c>
      <c r="D58" s="32">
        <v>240</v>
      </c>
      <c r="E58" s="33" t="s">
        <v>54</v>
      </c>
      <c r="F58" s="15">
        <v>11499</v>
      </c>
      <c r="G58" s="15">
        <v>14799</v>
      </c>
      <c r="H58" s="15">
        <v>18399</v>
      </c>
    </row>
    <row r="59" spans="1:8" s="5" customFormat="1" ht="31.5" x14ac:dyDescent="0.25">
      <c r="A59" s="25">
        <v>700</v>
      </c>
      <c r="B59" s="31" t="s">
        <v>30</v>
      </c>
      <c r="C59" s="32">
        <v>4070151180</v>
      </c>
      <c r="D59" s="32">
        <v>244</v>
      </c>
      <c r="E59" s="33" t="s">
        <v>55</v>
      </c>
      <c r="F59" s="15">
        <v>11499</v>
      </c>
      <c r="G59" s="15">
        <v>14799</v>
      </c>
      <c r="H59" s="15">
        <v>18399</v>
      </c>
    </row>
    <row r="60" spans="1:8" s="5" customFormat="1" ht="47.25" x14ac:dyDescent="0.25">
      <c r="A60" s="26">
        <v>700</v>
      </c>
      <c r="B60" s="12" t="s">
        <v>21</v>
      </c>
      <c r="C60" s="13"/>
      <c r="D60" s="13"/>
      <c r="E60" s="14" t="s">
        <v>63</v>
      </c>
      <c r="F60" s="19">
        <v>65000</v>
      </c>
      <c r="G60" s="19">
        <v>65000</v>
      </c>
      <c r="H60" s="19">
        <f t="shared" ref="H60" si="16">H61</f>
        <v>65000</v>
      </c>
    </row>
    <row r="61" spans="1:8" s="5" customFormat="1" ht="78.75" x14ac:dyDescent="0.25">
      <c r="A61" s="25">
        <v>700</v>
      </c>
      <c r="B61" s="31" t="s">
        <v>32</v>
      </c>
      <c r="C61" s="32"/>
      <c r="D61" s="32"/>
      <c r="E61" s="21" t="s">
        <v>64</v>
      </c>
      <c r="F61" s="15">
        <v>65000</v>
      </c>
      <c r="G61" s="15">
        <v>65000</v>
      </c>
      <c r="H61" s="15">
        <v>65000</v>
      </c>
    </row>
    <row r="62" spans="1:8" s="5" customFormat="1" ht="94.5" x14ac:dyDescent="0.25">
      <c r="A62" s="25">
        <v>700</v>
      </c>
      <c r="B62" s="31" t="s">
        <v>32</v>
      </c>
      <c r="C62" s="32">
        <v>4000000000</v>
      </c>
      <c r="D62" s="32"/>
      <c r="E62" s="33" t="s">
        <v>127</v>
      </c>
      <c r="F62" s="15">
        <v>65000</v>
      </c>
      <c r="G62" s="15">
        <v>65000</v>
      </c>
      <c r="H62" s="15">
        <v>65000</v>
      </c>
    </row>
    <row r="63" spans="1:8" s="5" customFormat="1" ht="47.25" x14ac:dyDescent="0.25">
      <c r="A63" s="25">
        <v>700</v>
      </c>
      <c r="B63" s="31" t="s">
        <v>32</v>
      </c>
      <c r="C63" s="32">
        <v>4010000000</v>
      </c>
      <c r="D63" s="32"/>
      <c r="E63" s="33" t="s">
        <v>85</v>
      </c>
      <c r="F63" s="15">
        <f>SUM(F64,F68,F72,F76)</f>
        <v>65000</v>
      </c>
      <c r="G63" s="15">
        <f t="shared" ref="G63:H63" si="17">SUM(G64,G68,G72,G76)</f>
        <v>65000</v>
      </c>
      <c r="H63" s="15">
        <f t="shared" si="17"/>
        <v>65000</v>
      </c>
    </row>
    <row r="64" spans="1:8" s="5" customFormat="1" ht="15.75" x14ac:dyDescent="0.25">
      <c r="A64" s="25">
        <v>700</v>
      </c>
      <c r="B64" s="31" t="s">
        <v>32</v>
      </c>
      <c r="C64" s="32" t="s">
        <v>110</v>
      </c>
      <c r="D64" s="32"/>
      <c r="E64" s="33" t="s">
        <v>65</v>
      </c>
      <c r="F64" s="15">
        <v>5000</v>
      </c>
      <c r="G64" s="15">
        <v>5000</v>
      </c>
      <c r="H64" s="15">
        <v>5000</v>
      </c>
    </row>
    <row r="65" spans="1:8" s="5" customFormat="1" ht="47.25" x14ac:dyDescent="0.25">
      <c r="A65" s="25">
        <v>700</v>
      </c>
      <c r="B65" s="31" t="s">
        <v>32</v>
      </c>
      <c r="C65" s="32" t="s">
        <v>110</v>
      </c>
      <c r="D65" s="32">
        <v>200</v>
      </c>
      <c r="E65" s="33" t="s">
        <v>9</v>
      </c>
      <c r="F65" s="15">
        <v>5000</v>
      </c>
      <c r="G65" s="15">
        <v>5000</v>
      </c>
      <c r="H65" s="15">
        <v>5000</v>
      </c>
    </row>
    <row r="66" spans="1:8" s="5" customFormat="1" ht="63" x14ac:dyDescent="0.25">
      <c r="A66" s="25">
        <v>700</v>
      </c>
      <c r="B66" s="31" t="s">
        <v>32</v>
      </c>
      <c r="C66" s="32" t="s">
        <v>110</v>
      </c>
      <c r="D66" s="32">
        <v>240</v>
      </c>
      <c r="E66" s="33" t="s">
        <v>54</v>
      </c>
      <c r="F66" s="15">
        <v>5000</v>
      </c>
      <c r="G66" s="15">
        <v>5000</v>
      </c>
      <c r="H66" s="15">
        <v>5000</v>
      </c>
    </row>
    <row r="67" spans="1:8" s="5" customFormat="1" ht="31.5" x14ac:dyDescent="0.25">
      <c r="A67" s="25">
        <v>700</v>
      </c>
      <c r="B67" s="31" t="s">
        <v>32</v>
      </c>
      <c r="C67" s="32" t="s">
        <v>110</v>
      </c>
      <c r="D67" s="32">
        <v>244</v>
      </c>
      <c r="E67" s="33" t="s">
        <v>55</v>
      </c>
      <c r="F67" s="15">
        <v>5000</v>
      </c>
      <c r="G67" s="15">
        <v>5000</v>
      </c>
      <c r="H67" s="15">
        <v>5000</v>
      </c>
    </row>
    <row r="68" spans="1:8" s="5" customFormat="1" ht="31.5" x14ac:dyDescent="0.25">
      <c r="A68" s="25">
        <v>700</v>
      </c>
      <c r="B68" s="31" t="s">
        <v>32</v>
      </c>
      <c r="C68" s="32" t="s">
        <v>111</v>
      </c>
      <c r="D68" s="32"/>
      <c r="E68" s="33" t="s">
        <v>86</v>
      </c>
      <c r="F68" s="15">
        <v>5000</v>
      </c>
      <c r="G68" s="15">
        <v>5000</v>
      </c>
      <c r="H68" s="15">
        <v>5000</v>
      </c>
    </row>
    <row r="69" spans="1:8" s="5" customFormat="1" ht="47.25" x14ac:dyDescent="0.25">
      <c r="A69" s="25">
        <v>700</v>
      </c>
      <c r="B69" s="31" t="s">
        <v>32</v>
      </c>
      <c r="C69" s="32" t="s">
        <v>111</v>
      </c>
      <c r="D69" s="32">
        <v>200</v>
      </c>
      <c r="E69" s="33" t="s">
        <v>9</v>
      </c>
      <c r="F69" s="15">
        <v>5000</v>
      </c>
      <c r="G69" s="15">
        <v>5000</v>
      </c>
      <c r="H69" s="15">
        <v>5000</v>
      </c>
    </row>
    <row r="70" spans="1:8" s="5" customFormat="1" ht="63" x14ac:dyDescent="0.25">
      <c r="A70" s="25">
        <v>700</v>
      </c>
      <c r="B70" s="31" t="s">
        <v>32</v>
      </c>
      <c r="C70" s="32" t="s">
        <v>111</v>
      </c>
      <c r="D70" s="32">
        <v>240</v>
      </c>
      <c r="E70" s="33" t="s">
        <v>54</v>
      </c>
      <c r="F70" s="15">
        <v>5000</v>
      </c>
      <c r="G70" s="15">
        <v>5000</v>
      </c>
      <c r="H70" s="15">
        <v>5000</v>
      </c>
    </row>
    <row r="71" spans="1:8" s="5" customFormat="1" ht="31.5" x14ac:dyDescent="0.25">
      <c r="A71" s="25">
        <v>700</v>
      </c>
      <c r="B71" s="31" t="s">
        <v>32</v>
      </c>
      <c r="C71" s="32" t="s">
        <v>111</v>
      </c>
      <c r="D71" s="32">
        <v>244</v>
      </c>
      <c r="E71" s="33" t="s">
        <v>55</v>
      </c>
      <c r="F71" s="15">
        <v>5000</v>
      </c>
      <c r="G71" s="15">
        <v>5000</v>
      </c>
      <c r="H71" s="15">
        <v>5000</v>
      </c>
    </row>
    <row r="72" spans="1:8" s="5" customFormat="1" ht="31.5" x14ac:dyDescent="0.25">
      <c r="A72" s="25">
        <v>700</v>
      </c>
      <c r="B72" s="31" t="s">
        <v>32</v>
      </c>
      <c r="C72" s="32" t="s">
        <v>112</v>
      </c>
      <c r="D72" s="32"/>
      <c r="E72" s="33" t="s">
        <v>87</v>
      </c>
      <c r="F72" s="15">
        <v>5000</v>
      </c>
      <c r="G72" s="15">
        <v>5000</v>
      </c>
      <c r="H72" s="15">
        <v>5000</v>
      </c>
    </row>
    <row r="73" spans="1:8" s="5" customFormat="1" ht="47.25" x14ac:dyDescent="0.25">
      <c r="A73" s="25">
        <v>700</v>
      </c>
      <c r="B73" s="31" t="s">
        <v>32</v>
      </c>
      <c r="C73" s="32" t="s">
        <v>112</v>
      </c>
      <c r="D73" s="32">
        <v>200</v>
      </c>
      <c r="E73" s="33" t="s">
        <v>9</v>
      </c>
      <c r="F73" s="15">
        <v>5000</v>
      </c>
      <c r="G73" s="15">
        <v>5000</v>
      </c>
      <c r="H73" s="15">
        <v>5000</v>
      </c>
    </row>
    <row r="74" spans="1:8" s="5" customFormat="1" ht="63" x14ac:dyDescent="0.25">
      <c r="A74" s="25">
        <v>700</v>
      </c>
      <c r="B74" s="31" t="s">
        <v>32</v>
      </c>
      <c r="C74" s="32" t="s">
        <v>112</v>
      </c>
      <c r="D74" s="32">
        <v>240</v>
      </c>
      <c r="E74" s="33" t="s">
        <v>54</v>
      </c>
      <c r="F74" s="15">
        <v>5000</v>
      </c>
      <c r="G74" s="15">
        <v>5000</v>
      </c>
      <c r="H74" s="15">
        <v>5000</v>
      </c>
    </row>
    <row r="75" spans="1:8" s="5" customFormat="1" ht="31.5" x14ac:dyDescent="0.25">
      <c r="A75" s="25">
        <v>700</v>
      </c>
      <c r="B75" s="31" t="s">
        <v>32</v>
      </c>
      <c r="C75" s="32" t="s">
        <v>112</v>
      </c>
      <c r="D75" s="32">
        <v>244</v>
      </c>
      <c r="E75" s="33" t="s">
        <v>55</v>
      </c>
      <c r="F75" s="15">
        <v>5000</v>
      </c>
      <c r="G75" s="15">
        <v>5000</v>
      </c>
      <c r="H75" s="15">
        <v>5000</v>
      </c>
    </row>
    <row r="76" spans="1:8" s="5" customFormat="1" ht="31.5" x14ac:dyDescent="0.25">
      <c r="A76" s="25">
        <v>700</v>
      </c>
      <c r="B76" s="31" t="s">
        <v>32</v>
      </c>
      <c r="C76" s="32" t="s">
        <v>113</v>
      </c>
      <c r="D76" s="32"/>
      <c r="E76" s="33" t="s">
        <v>129</v>
      </c>
      <c r="F76" s="15">
        <v>50000</v>
      </c>
      <c r="G76" s="15">
        <v>50000</v>
      </c>
      <c r="H76" s="15">
        <v>50000</v>
      </c>
    </row>
    <row r="77" spans="1:8" s="5" customFormat="1" ht="47.25" x14ac:dyDescent="0.25">
      <c r="A77" s="25">
        <v>700</v>
      </c>
      <c r="B77" s="31" t="s">
        <v>32</v>
      </c>
      <c r="C77" s="32" t="s">
        <v>113</v>
      </c>
      <c r="D77" s="32">
        <v>200</v>
      </c>
      <c r="E77" s="33" t="s">
        <v>9</v>
      </c>
      <c r="F77" s="15">
        <v>50000</v>
      </c>
      <c r="G77" s="15">
        <v>50000</v>
      </c>
      <c r="H77" s="15">
        <v>50000</v>
      </c>
    </row>
    <row r="78" spans="1:8" s="5" customFormat="1" ht="63" x14ac:dyDescent="0.25">
      <c r="A78" s="25">
        <v>700</v>
      </c>
      <c r="B78" s="31" t="s">
        <v>32</v>
      </c>
      <c r="C78" s="32" t="s">
        <v>113</v>
      </c>
      <c r="D78" s="32">
        <v>240</v>
      </c>
      <c r="E78" s="33" t="s">
        <v>54</v>
      </c>
      <c r="F78" s="15">
        <v>50000</v>
      </c>
      <c r="G78" s="15">
        <v>50000</v>
      </c>
      <c r="H78" s="15">
        <v>50000</v>
      </c>
    </row>
    <row r="79" spans="1:8" s="5" customFormat="1" ht="31.5" x14ac:dyDescent="0.25">
      <c r="A79" s="25">
        <v>700</v>
      </c>
      <c r="B79" s="31" t="s">
        <v>32</v>
      </c>
      <c r="C79" s="32" t="s">
        <v>113</v>
      </c>
      <c r="D79" s="32">
        <v>244</v>
      </c>
      <c r="E79" s="33" t="s">
        <v>55</v>
      </c>
      <c r="F79" s="15">
        <v>50000</v>
      </c>
      <c r="G79" s="15">
        <v>50000</v>
      </c>
      <c r="H79" s="15">
        <v>50000</v>
      </c>
    </row>
    <row r="80" spans="1:8" s="5" customFormat="1" ht="15.75" x14ac:dyDescent="0.25">
      <c r="A80" s="26">
        <v>700</v>
      </c>
      <c r="B80" s="12" t="s">
        <v>15</v>
      </c>
      <c r="C80" s="13"/>
      <c r="D80" s="13"/>
      <c r="E80" s="14" t="s">
        <v>66</v>
      </c>
      <c r="F80" s="19">
        <f>F81</f>
        <v>2215799</v>
      </c>
      <c r="G80" s="19">
        <v>1115758</v>
      </c>
      <c r="H80" s="19">
        <v>1167676</v>
      </c>
    </row>
    <row r="81" spans="1:8" s="5" customFormat="1" ht="31.5" x14ac:dyDescent="0.25">
      <c r="A81" s="25">
        <v>700</v>
      </c>
      <c r="B81" s="31" t="s">
        <v>24</v>
      </c>
      <c r="C81" s="32"/>
      <c r="D81" s="32"/>
      <c r="E81" s="33" t="s">
        <v>25</v>
      </c>
      <c r="F81" s="15">
        <f>F82</f>
        <v>2215799</v>
      </c>
      <c r="G81" s="15">
        <v>1115758</v>
      </c>
      <c r="H81" s="15">
        <v>1167676</v>
      </c>
    </row>
    <row r="82" spans="1:8" s="5" customFormat="1" ht="94.5" x14ac:dyDescent="0.25">
      <c r="A82" s="25">
        <v>700</v>
      </c>
      <c r="B82" s="31" t="s">
        <v>24</v>
      </c>
      <c r="C82" s="32">
        <v>4000000000</v>
      </c>
      <c r="D82" s="32"/>
      <c r="E82" s="33" t="s">
        <v>127</v>
      </c>
      <c r="F82" s="15">
        <f>F83</f>
        <v>2215799</v>
      </c>
      <c r="G82" s="15">
        <v>1115758</v>
      </c>
      <c r="H82" s="15">
        <v>1167676</v>
      </c>
    </row>
    <row r="83" spans="1:8" s="5" customFormat="1" ht="63" x14ac:dyDescent="0.25">
      <c r="A83" s="25">
        <v>700</v>
      </c>
      <c r="B83" s="31" t="s">
        <v>24</v>
      </c>
      <c r="C83" s="32">
        <v>4020000000</v>
      </c>
      <c r="D83" s="32"/>
      <c r="E83" s="33" t="s">
        <v>88</v>
      </c>
      <c r="F83" s="15">
        <f>SUM(F84,F88,F92,F96,F100)</f>
        <v>2215799</v>
      </c>
      <c r="G83" s="15">
        <f t="shared" ref="G83:H83" si="18">SUM(G84,G88,G92,G96)</f>
        <v>1115758</v>
      </c>
      <c r="H83" s="15">
        <f t="shared" si="18"/>
        <v>1167676</v>
      </c>
    </row>
    <row r="84" spans="1:8" s="5" customFormat="1" ht="31.5" x14ac:dyDescent="0.25">
      <c r="A84" s="25">
        <v>700</v>
      </c>
      <c r="B84" s="31" t="s">
        <v>24</v>
      </c>
      <c r="C84" s="32" t="s">
        <v>114</v>
      </c>
      <c r="D84" s="32"/>
      <c r="E84" s="33" t="s">
        <v>89</v>
      </c>
      <c r="F84" s="15">
        <f>F85</f>
        <v>414889</v>
      </c>
      <c r="G84" s="15">
        <v>250000</v>
      </c>
      <c r="H84" s="15">
        <v>250000</v>
      </c>
    </row>
    <row r="85" spans="1:8" s="5" customFormat="1" ht="47.25" x14ac:dyDescent="0.25">
      <c r="A85" s="25">
        <v>700</v>
      </c>
      <c r="B85" s="31" t="s">
        <v>24</v>
      </c>
      <c r="C85" s="32" t="s">
        <v>114</v>
      </c>
      <c r="D85" s="32">
        <v>200</v>
      </c>
      <c r="E85" s="33" t="s">
        <v>9</v>
      </c>
      <c r="F85" s="15">
        <f>F86</f>
        <v>414889</v>
      </c>
      <c r="G85" s="15">
        <v>250000</v>
      </c>
      <c r="H85" s="15">
        <v>250000</v>
      </c>
    </row>
    <row r="86" spans="1:8" s="5" customFormat="1" ht="63" x14ac:dyDescent="0.25">
      <c r="A86" s="25">
        <v>700</v>
      </c>
      <c r="B86" s="31" t="s">
        <v>24</v>
      </c>
      <c r="C86" s="32" t="s">
        <v>114</v>
      </c>
      <c r="D86" s="32">
        <v>240</v>
      </c>
      <c r="E86" s="33" t="s">
        <v>54</v>
      </c>
      <c r="F86" s="15">
        <f>F87</f>
        <v>414889</v>
      </c>
      <c r="G86" s="15">
        <v>250000</v>
      </c>
      <c r="H86" s="15">
        <v>250000</v>
      </c>
    </row>
    <row r="87" spans="1:8" s="5" customFormat="1" ht="31.5" x14ac:dyDescent="0.25">
      <c r="A87" s="25">
        <v>700</v>
      </c>
      <c r="B87" s="31" t="s">
        <v>24</v>
      </c>
      <c r="C87" s="32" t="s">
        <v>114</v>
      </c>
      <c r="D87" s="32">
        <v>244</v>
      </c>
      <c r="E87" s="33" t="s">
        <v>55</v>
      </c>
      <c r="F87" s="15">
        <v>414889</v>
      </c>
      <c r="G87" s="15">
        <v>250000</v>
      </c>
      <c r="H87" s="15">
        <v>250000</v>
      </c>
    </row>
    <row r="88" spans="1:8" s="5" customFormat="1" ht="31.5" x14ac:dyDescent="0.25">
      <c r="A88" s="25">
        <v>700</v>
      </c>
      <c r="B88" s="31" t="s">
        <v>24</v>
      </c>
      <c r="C88" s="32" t="s">
        <v>115</v>
      </c>
      <c r="D88" s="32"/>
      <c r="E88" s="33" t="s">
        <v>90</v>
      </c>
      <c r="F88" s="15">
        <f>F89</f>
        <v>135111</v>
      </c>
      <c r="G88" s="15">
        <v>300000</v>
      </c>
      <c r="H88" s="15">
        <v>300000</v>
      </c>
    </row>
    <row r="89" spans="1:8" s="5" customFormat="1" ht="47.25" x14ac:dyDescent="0.25">
      <c r="A89" s="25">
        <v>700</v>
      </c>
      <c r="B89" s="31" t="s">
        <v>24</v>
      </c>
      <c r="C89" s="32" t="s">
        <v>115</v>
      </c>
      <c r="D89" s="32">
        <v>200</v>
      </c>
      <c r="E89" s="33" t="s">
        <v>9</v>
      </c>
      <c r="F89" s="15">
        <f>F90</f>
        <v>135111</v>
      </c>
      <c r="G89" s="15">
        <v>300000</v>
      </c>
      <c r="H89" s="15">
        <v>300000</v>
      </c>
    </row>
    <row r="90" spans="1:8" s="5" customFormat="1" ht="63" x14ac:dyDescent="0.25">
      <c r="A90" s="25">
        <v>700</v>
      </c>
      <c r="B90" s="31" t="s">
        <v>24</v>
      </c>
      <c r="C90" s="32" t="s">
        <v>115</v>
      </c>
      <c r="D90" s="32">
        <v>240</v>
      </c>
      <c r="E90" s="33" t="s">
        <v>54</v>
      </c>
      <c r="F90" s="15">
        <f>F91</f>
        <v>135111</v>
      </c>
      <c r="G90" s="15">
        <v>300000</v>
      </c>
      <c r="H90" s="15">
        <v>300000</v>
      </c>
    </row>
    <row r="91" spans="1:8" s="5" customFormat="1" ht="31.5" x14ac:dyDescent="0.25">
      <c r="A91" s="25">
        <v>700</v>
      </c>
      <c r="B91" s="31" t="s">
        <v>24</v>
      </c>
      <c r="C91" s="32" t="s">
        <v>115</v>
      </c>
      <c r="D91" s="32">
        <v>244</v>
      </c>
      <c r="E91" s="33" t="s">
        <v>55</v>
      </c>
      <c r="F91" s="15">
        <v>135111</v>
      </c>
      <c r="G91" s="15">
        <v>300000</v>
      </c>
      <c r="H91" s="15">
        <v>300000</v>
      </c>
    </row>
    <row r="92" spans="1:8" s="5" customFormat="1" ht="15.75" x14ac:dyDescent="0.25">
      <c r="A92" s="25">
        <v>700</v>
      </c>
      <c r="B92" s="31" t="s">
        <v>24</v>
      </c>
      <c r="C92" s="32" t="s">
        <v>130</v>
      </c>
      <c r="D92" s="32"/>
      <c r="E92" s="33" t="s">
        <v>91</v>
      </c>
      <c r="F92" s="15">
        <v>50000</v>
      </c>
      <c r="G92" s="15">
        <v>50000</v>
      </c>
      <c r="H92" s="15">
        <v>50000</v>
      </c>
    </row>
    <row r="93" spans="1:8" s="5" customFormat="1" ht="47.25" x14ac:dyDescent="0.25">
      <c r="A93" s="25">
        <v>700</v>
      </c>
      <c r="B93" s="31" t="s">
        <v>24</v>
      </c>
      <c r="C93" s="32" t="s">
        <v>130</v>
      </c>
      <c r="D93" s="32">
        <v>200</v>
      </c>
      <c r="E93" s="33" t="s">
        <v>9</v>
      </c>
      <c r="F93" s="15">
        <v>50000</v>
      </c>
      <c r="G93" s="15">
        <v>50000</v>
      </c>
      <c r="H93" s="15">
        <v>50000</v>
      </c>
    </row>
    <row r="94" spans="1:8" s="5" customFormat="1" ht="63" x14ac:dyDescent="0.25">
      <c r="A94" s="25">
        <v>700</v>
      </c>
      <c r="B94" s="31" t="s">
        <v>24</v>
      </c>
      <c r="C94" s="32" t="s">
        <v>130</v>
      </c>
      <c r="D94" s="32">
        <v>240</v>
      </c>
      <c r="E94" s="33" t="s">
        <v>54</v>
      </c>
      <c r="F94" s="15">
        <v>50000</v>
      </c>
      <c r="G94" s="15">
        <v>50000</v>
      </c>
      <c r="H94" s="15">
        <v>50000</v>
      </c>
    </row>
    <row r="95" spans="1:8" s="5" customFormat="1" ht="31.5" x14ac:dyDescent="0.25">
      <c r="A95" s="25">
        <v>700</v>
      </c>
      <c r="B95" s="31" t="s">
        <v>24</v>
      </c>
      <c r="C95" s="32" t="s">
        <v>130</v>
      </c>
      <c r="D95" s="32">
        <v>244</v>
      </c>
      <c r="E95" s="33" t="s">
        <v>55</v>
      </c>
      <c r="F95" s="15">
        <v>50000</v>
      </c>
      <c r="G95" s="15">
        <v>50000</v>
      </c>
      <c r="H95" s="15">
        <v>50000</v>
      </c>
    </row>
    <row r="96" spans="1:8" s="5" customFormat="1" ht="15.75" x14ac:dyDescent="0.25">
      <c r="A96" s="25">
        <v>700</v>
      </c>
      <c r="B96" s="31" t="s">
        <v>24</v>
      </c>
      <c r="C96" s="32" t="s">
        <v>116</v>
      </c>
      <c r="D96" s="32"/>
      <c r="E96" s="33" t="s">
        <v>92</v>
      </c>
      <c r="F96" s="15">
        <f>F97</f>
        <v>451993</v>
      </c>
      <c r="G96" s="15">
        <f t="shared" ref="G96:H98" si="19">G97</f>
        <v>515758</v>
      </c>
      <c r="H96" s="15">
        <f t="shared" si="19"/>
        <v>567676</v>
      </c>
    </row>
    <row r="97" spans="1:8" s="5" customFormat="1" ht="47.25" x14ac:dyDescent="0.25">
      <c r="A97" s="25">
        <v>700</v>
      </c>
      <c r="B97" s="31" t="s">
        <v>24</v>
      </c>
      <c r="C97" s="32" t="s">
        <v>116</v>
      </c>
      <c r="D97" s="32">
        <v>200</v>
      </c>
      <c r="E97" s="33" t="s">
        <v>9</v>
      </c>
      <c r="F97" s="15">
        <f>F98</f>
        <v>451993</v>
      </c>
      <c r="G97" s="15">
        <f t="shared" si="19"/>
        <v>515758</v>
      </c>
      <c r="H97" s="15">
        <f t="shared" si="19"/>
        <v>567676</v>
      </c>
    </row>
    <row r="98" spans="1:8" s="5" customFormat="1" ht="63" x14ac:dyDescent="0.25">
      <c r="A98" s="25">
        <v>700</v>
      </c>
      <c r="B98" s="31" t="s">
        <v>24</v>
      </c>
      <c r="C98" s="32" t="s">
        <v>116</v>
      </c>
      <c r="D98" s="32">
        <v>240</v>
      </c>
      <c r="E98" s="33" t="s">
        <v>54</v>
      </c>
      <c r="F98" s="15">
        <f>F99</f>
        <v>451993</v>
      </c>
      <c r="G98" s="15">
        <f t="shared" si="19"/>
        <v>515758</v>
      </c>
      <c r="H98" s="15">
        <f t="shared" si="19"/>
        <v>567676</v>
      </c>
    </row>
    <row r="99" spans="1:8" s="5" customFormat="1" ht="31.5" x14ac:dyDescent="0.25">
      <c r="A99" s="25">
        <v>700</v>
      </c>
      <c r="B99" s="31" t="s">
        <v>24</v>
      </c>
      <c r="C99" s="32" t="s">
        <v>116</v>
      </c>
      <c r="D99" s="32">
        <v>244</v>
      </c>
      <c r="E99" s="33" t="s">
        <v>55</v>
      </c>
      <c r="F99" s="15">
        <v>451993</v>
      </c>
      <c r="G99" s="15">
        <v>515758</v>
      </c>
      <c r="H99" s="15">
        <v>567676</v>
      </c>
    </row>
    <row r="100" spans="1:8" s="5" customFormat="1" ht="63" x14ac:dyDescent="0.25">
      <c r="A100" s="25">
        <v>700</v>
      </c>
      <c r="B100" s="31" t="s">
        <v>24</v>
      </c>
      <c r="C100" s="32" t="s">
        <v>141</v>
      </c>
      <c r="D100" s="32"/>
      <c r="E100" s="33" t="s">
        <v>142</v>
      </c>
      <c r="F100" s="15">
        <f>F101</f>
        <v>1163806</v>
      </c>
      <c r="G100" s="15">
        <f t="shared" ref="G100:H101" si="20">G101</f>
        <v>0</v>
      </c>
      <c r="H100" s="15">
        <f t="shared" si="20"/>
        <v>0</v>
      </c>
    </row>
    <row r="101" spans="1:8" s="5" customFormat="1" ht="15.75" x14ac:dyDescent="0.25">
      <c r="A101" s="25">
        <v>700</v>
      </c>
      <c r="B101" s="31" t="s">
        <v>24</v>
      </c>
      <c r="C101" s="32" t="s">
        <v>141</v>
      </c>
      <c r="D101" s="27">
        <v>500</v>
      </c>
      <c r="E101" s="28" t="s">
        <v>14</v>
      </c>
      <c r="F101" s="15">
        <f>F102</f>
        <v>1163806</v>
      </c>
      <c r="G101" s="15">
        <f t="shared" si="20"/>
        <v>0</v>
      </c>
      <c r="H101" s="15">
        <f t="shared" si="20"/>
        <v>0</v>
      </c>
    </row>
    <row r="102" spans="1:8" s="5" customFormat="1" ht="15.75" x14ac:dyDescent="0.25">
      <c r="A102" s="25">
        <v>700</v>
      </c>
      <c r="B102" s="31" t="s">
        <v>24</v>
      </c>
      <c r="C102" s="32" t="s">
        <v>141</v>
      </c>
      <c r="D102" s="27">
        <v>540</v>
      </c>
      <c r="E102" s="28" t="s">
        <v>70</v>
      </c>
      <c r="F102" s="15">
        <v>1163806</v>
      </c>
      <c r="G102" s="15">
        <v>0</v>
      </c>
      <c r="H102" s="15">
        <v>0</v>
      </c>
    </row>
    <row r="103" spans="1:8" s="5" customFormat="1" ht="31.5" x14ac:dyDescent="0.25">
      <c r="A103" s="26">
        <v>700</v>
      </c>
      <c r="B103" s="12" t="s">
        <v>17</v>
      </c>
      <c r="C103" s="13"/>
      <c r="D103" s="13"/>
      <c r="E103" s="14" t="s">
        <v>67</v>
      </c>
      <c r="F103" s="19">
        <f>SUM(F104,F118,F132)</f>
        <v>2716016</v>
      </c>
      <c r="G103" s="19">
        <v>1207740</v>
      </c>
      <c r="H103" s="19">
        <f>SUM(H104,H118,H132)</f>
        <v>965005</v>
      </c>
    </row>
    <row r="104" spans="1:8" s="5" customFormat="1" ht="15.75" x14ac:dyDescent="0.25">
      <c r="A104" s="25">
        <v>700</v>
      </c>
      <c r="B104" s="31" t="s">
        <v>26</v>
      </c>
      <c r="C104" s="32"/>
      <c r="D104" s="32"/>
      <c r="E104" s="33" t="s">
        <v>27</v>
      </c>
      <c r="F104" s="15">
        <f>F105</f>
        <v>141000</v>
      </c>
      <c r="G104" s="15">
        <f t="shared" ref="G104:H105" si="21">G105</f>
        <v>83000</v>
      </c>
      <c r="H104" s="15">
        <f t="shared" si="21"/>
        <v>83000</v>
      </c>
    </row>
    <row r="105" spans="1:8" s="5" customFormat="1" ht="94.5" x14ac:dyDescent="0.25">
      <c r="A105" s="25">
        <v>700</v>
      </c>
      <c r="B105" s="31" t="s">
        <v>26</v>
      </c>
      <c r="C105" s="32">
        <v>4000000000</v>
      </c>
      <c r="D105" s="32"/>
      <c r="E105" s="33" t="s">
        <v>127</v>
      </c>
      <c r="F105" s="15">
        <f>F106</f>
        <v>141000</v>
      </c>
      <c r="G105" s="15">
        <f t="shared" si="21"/>
        <v>83000</v>
      </c>
      <c r="H105" s="15">
        <f t="shared" si="21"/>
        <v>83000</v>
      </c>
    </row>
    <row r="106" spans="1:8" s="5" customFormat="1" ht="78.75" x14ac:dyDescent="0.25">
      <c r="A106" s="25">
        <v>700</v>
      </c>
      <c r="B106" s="31" t="s">
        <v>26</v>
      </c>
      <c r="C106" s="32">
        <v>4030000000</v>
      </c>
      <c r="D106" s="32"/>
      <c r="E106" s="33" t="s">
        <v>93</v>
      </c>
      <c r="F106" s="15">
        <v>141000</v>
      </c>
      <c r="G106" s="15">
        <v>83000</v>
      </c>
      <c r="H106" s="15">
        <v>83000</v>
      </c>
    </row>
    <row r="107" spans="1:8" s="5" customFormat="1" ht="15.75" x14ac:dyDescent="0.25">
      <c r="A107" s="25">
        <v>700</v>
      </c>
      <c r="B107" s="31" t="s">
        <v>26</v>
      </c>
      <c r="C107" s="32" t="s">
        <v>131</v>
      </c>
      <c r="D107" s="32"/>
      <c r="E107" s="33" t="s">
        <v>68</v>
      </c>
      <c r="F107" s="15">
        <v>3000</v>
      </c>
      <c r="G107" s="15">
        <v>3000</v>
      </c>
      <c r="H107" s="15">
        <v>3000</v>
      </c>
    </row>
    <row r="108" spans="1:8" s="5" customFormat="1" ht="47.25" x14ac:dyDescent="0.25">
      <c r="A108" s="25">
        <v>700</v>
      </c>
      <c r="B108" s="31" t="s">
        <v>26</v>
      </c>
      <c r="C108" s="32" t="s">
        <v>131</v>
      </c>
      <c r="D108" s="32">
        <v>200</v>
      </c>
      <c r="E108" s="33" t="s">
        <v>9</v>
      </c>
      <c r="F108" s="15">
        <v>3000</v>
      </c>
      <c r="G108" s="15">
        <v>3000</v>
      </c>
      <c r="H108" s="15">
        <v>3000</v>
      </c>
    </row>
    <row r="109" spans="1:8" s="5" customFormat="1" ht="63" x14ac:dyDescent="0.25">
      <c r="A109" s="25">
        <v>700</v>
      </c>
      <c r="B109" s="31" t="s">
        <v>26</v>
      </c>
      <c r="C109" s="32" t="s">
        <v>131</v>
      </c>
      <c r="D109" s="32">
        <v>240</v>
      </c>
      <c r="E109" s="33" t="s">
        <v>54</v>
      </c>
      <c r="F109" s="15">
        <v>3000</v>
      </c>
      <c r="G109" s="15">
        <v>3000</v>
      </c>
      <c r="H109" s="15">
        <v>3000</v>
      </c>
    </row>
    <row r="110" spans="1:8" s="5" customFormat="1" ht="31.5" x14ac:dyDescent="0.25">
      <c r="A110" s="25">
        <v>700</v>
      </c>
      <c r="B110" s="31" t="s">
        <v>26</v>
      </c>
      <c r="C110" s="32" t="s">
        <v>131</v>
      </c>
      <c r="D110" s="32">
        <v>244</v>
      </c>
      <c r="E110" s="33" t="s">
        <v>55</v>
      </c>
      <c r="F110" s="15">
        <v>3000</v>
      </c>
      <c r="G110" s="15">
        <v>3000</v>
      </c>
      <c r="H110" s="15">
        <v>3000</v>
      </c>
    </row>
    <row r="111" spans="1:8" s="5" customFormat="1" ht="31.5" x14ac:dyDescent="0.25">
      <c r="A111" s="25">
        <v>700</v>
      </c>
      <c r="B111" s="31" t="s">
        <v>26</v>
      </c>
      <c r="C111" s="27" t="s">
        <v>117</v>
      </c>
      <c r="D111" s="27"/>
      <c r="E111" s="28" t="s">
        <v>94</v>
      </c>
      <c r="F111" s="15">
        <v>80000</v>
      </c>
      <c r="G111" s="15">
        <v>80000</v>
      </c>
      <c r="H111" s="15">
        <v>80000</v>
      </c>
    </row>
    <row r="112" spans="1:8" s="5" customFormat="1" ht="47.25" x14ac:dyDescent="0.25">
      <c r="A112" s="25">
        <v>700</v>
      </c>
      <c r="B112" s="31" t="s">
        <v>26</v>
      </c>
      <c r="C112" s="27" t="s">
        <v>117</v>
      </c>
      <c r="D112" s="27">
        <v>200</v>
      </c>
      <c r="E112" s="28" t="s">
        <v>9</v>
      </c>
      <c r="F112" s="15">
        <v>80000</v>
      </c>
      <c r="G112" s="15">
        <v>80000</v>
      </c>
      <c r="H112" s="15">
        <v>80000</v>
      </c>
    </row>
    <row r="113" spans="1:8" s="5" customFormat="1" ht="63" x14ac:dyDescent="0.25">
      <c r="A113" s="25">
        <v>700</v>
      </c>
      <c r="B113" s="31" t="s">
        <v>26</v>
      </c>
      <c r="C113" s="27" t="s">
        <v>117</v>
      </c>
      <c r="D113" s="27">
        <v>240</v>
      </c>
      <c r="E113" s="28" t="s">
        <v>54</v>
      </c>
      <c r="F113" s="15">
        <v>80000</v>
      </c>
      <c r="G113" s="15">
        <v>80000</v>
      </c>
      <c r="H113" s="15">
        <v>80000</v>
      </c>
    </row>
    <row r="114" spans="1:8" s="5" customFormat="1" ht="31.5" x14ac:dyDescent="0.25">
      <c r="A114" s="25">
        <v>700</v>
      </c>
      <c r="B114" s="31" t="s">
        <v>26</v>
      </c>
      <c r="C114" s="27" t="s">
        <v>117</v>
      </c>
      <c r="D114" s="27">
        <v>244</v>
      </c>
      <c r="E114" s="28" t="s">
        <v>55</v>
      </c>
      <c r="F114" s="15">
        <v>80000</v>
      </c>
      <c r="G114" s="15">
        <v>80000</v>
      </c>
      <c r="H114" s="15">
        <v>80000</v>
      </c>
    </row>
    <row r="115" spans="1:8" s="5" customFormat="1" ht="47.25" x14ac:dyDescent="0.25">
      <c r="A115" s="29">
        <v>700</v>
      </c>
      <c r="B115" s="31" t="s">
        <v>26</v>
      </c>
      <c r="C115" s="27" t="s">
        <v>118</v>
      </c>
      <c r="D115" s="27"/>
      <c r="E115" s="28" t="s">
        <v>69</v>
      </c>
      <c r="F115" s="15">
        <v>58000</v>
      </c>
      <c r="G115" s="15">
        <v>0</v>
      </c>
      <c r="H115" s="15">
        <v>0</v>
      </c>
    </row>
    <row r="116" spans="1:8" s="5" customFormat="1" ht="15" customHeight="1" x14ac:dyDescent="0.25">
      <c r="A116" s="30">
        <v>700</v>
      </c>
      <c r="B116" s="31" t="s">
        <v>26</v>
      </c>
      <c r="C116" s="27" t="s">
        <v>118</v>
      </c>
      <c r="D116" s="27">
        <v>500</v>
      </c>
      <c r="E116" s="28" t="s">
        <v>14</v>
      </c>
      <c r="F116" s="15">
        <v>58000</v>
      </c>
      <c r="G116" s="15">
        <v>0</v>
      </c>
      <c r="H116" s="15">
        <v>0</v>
      </c>
    </row>
    <row r="117" spans="1:8" s="5" customFormat="1" ht="15" customHeight="1" x14ac:dyDescent="0.25">
      <c r="A117" s="30">
        <v>700</v>
      </c>
      <c r="B117" s="31" t="s">
        <v>26</v>
      </c>
      <c r="C117" s="27" t="s">
        <v>118</v>
      </c>
      <c r="D117" s="27">
        <v>540</v>
      </c>
      <c r="E117" s="28" t="s">
        <v>70</v>
      </c>
      <c r="F117" s="15">
        <v>58000</v>
      </c>
      <c r="G117" s="15">
        <v>0</v>
      </c>
      <c r="H117" s="15">
        <v>0</v>
      </c>
    </row>
    <row r="118" spans="1:8" s="5" customFormat="1" ht="15.75" x14ac:dyDescent="0.25">
      <c r="A118" s="35">
        <v>700</v>
      </c>
      <c r="B118" s="31" t="s">
        <v>22</v>
      </c>
      <c r="C118" s="32"/>
      <c r="D118" s="32"/>
      <c r="E118" s="33" t="s">
        <v>95</v>
      </c>
      <c r="F118" s="15">
        <f>F119</f>
        <v>1714935</v>
      </c>
      <c r="G118" s="15">
        <v>446410</v>
      </c>
      <c r="H118" s="15">
        <f t="shared" ref="H118" si="22">H119</f>
        <v>211475</v>
      </c>
    </row>
    <row r="119" spans="1:8" s="5" customFormat="1" ht="15.75" customHeight="1" x14ac:dyDescent="0.25">
      <c r="A119" s="49">
        <v>700</v>
      </c>
      <c r="B119" s="51" t="s">
        <v>22</v>
      </c>
      <c r="C119" s="52">
        <v>4000000000</v>
      </c>
      <c r="D119" s="52"/>
      <c r="E119" s="53" t="s">
        <v>127</v>
      </c>
      <c r="F119" s="54">
        <f>F121</f>
        <v>1714935</v>
      </c>
      <c r="G119" s="47">
        <v>446410</v>
      </c>
      <c r="H119" s="47">
        <f t="shared" ref="H119" si="23">H121</f>
        <v>211475</v>
      </c>
    </row>
    <row r="120" spans="1:8" s="5" customFormat="1" ht="15.75" customHeight="1" x14ac:dyDescent="0.25">
      <c r="A120" s="50"/>
      <c r="B120" s="51"/>
      <c r="C120" s="52"/>
      <c r="D120" s="52"/>
      <c r="E120" s="53"/>
      <c r="F120" s="55"/>
      <c r="G120" s="48"/>
      <c r="H120" s="48"/>
    </row>
    <row r="121" spans="1:8" s="5" customFormat="1" ht="78.75" x14ac:dyDescent="0.25">
      <c r="A121" s="25">
        <v>700</v>
      </c>
      <c r="B121" s="31" t="s">
        <v>22</v>
      </c>
      <c r="C121" s="32">
        <v>4030000000</v>
      </c>
      <c r="D121" s="32"/>
      <c r="E121" s="33" t="s">
        <v>93</v>
      </c>
      <c r="F121" s="15">
        <f>SUM(F126,F129)</f>
        <v>1714935</v>
      </c>
      <c r="G121" s="15">
        <v>446410</v>
      </c>
      <c r="H121" s="15">
        <f>H122</f>
        <v>211475</v>
      </c>
    </row>
    <row r="122" spans="1:8" s="5" customFormat="1" ht="47.25" x14ac:dyDescent="0.25">
      <c r="A122" s="25">
        <v>700</v>
      </c>
      <c r="B122" s="31" t="s">
        <v>22</v>
      </c>
      <c r="C122" s="32" t="s">
        <v>132</v>
      </c>
      <c r="D122" s="32"/>
      <c r="E122" s="33" t="s">
        <v>133</v>
      </c>
      <c r="F122" s="15">
        <f>F123</f>
        <v>0</v>
      </c>
      <c r="G122" s="15">
        <v>446410</v>
      </c>
      <c r="H122" s="15">
        <f>H123</f>
        <v>211475</v>
      </c>
    </row>
    <row r="123" spans="1:8" s="5" customFormat="1" ht="47.25" x14ac:dyDescent="0.25">
      <c r="A123" s="25">
        <v>700</v>
      </c>
      <c r="B123" s="31" t="s">
        <v>22</v>
      </c>
      <c r="C123" s="32" t="s">
        <v>132</v>
      </c>
      <c r="D123" s="32">
        <v>200</v>
      </c>
      <c r="E123" s="33" t="s">
        <v>9</v>
      </c>
      <c r="F123" s="15">
        <f>F124</f>
        <v>0</v>
      </c>
      <c r="G123" s="15">
        <v>446410</v>
      </c>
      <c r="H123" s="15">
        <f>H124</f>
        <v>211475</v>
      </c>
    </row>
    <row r="124" spans="1:8" s="5" customFormat="1" ht="63" x14ac:dyDescent="0.25">
      <c r="A124" s="25">
        <v>700</v>
      </c>
      <c r="B124" s="31" t="s">
        <v>22</v>
      </c>
      <c r="C124" s="32" t="s">
        <v>132</v>
      </c>
      <c r="D124" s="32">
        <v>240</v>
      </c>
      <c r="E124" s="33" t="s">
        <v>54</v>
      </c>
      <c r="F124" s="15">
        <f>F125</f>
        <v>0</v>
      </c>
      <c r="G124" s="15">
        <v>446410</v>
      </c>
      <c r="H124" s="15">
        <f>H125</f>
        <v>211475</v>
      </c>
    </row>
    <row r="125" spans="1:8" s="5" customFormat="1" ht="31.5" x14ac:dyDescent="0.25">
      <c r="A125" s="25">
        <v>700</v>
      </c>
      <c r="B125" s="31" t="s">
        <v>22</v>
      </c>
      <c r="C125" s="32" t="s">
        <v>132</v>
      </c>
      <c r="D125" s="32">
        <v>244</v>
      </c>
      <c r="E125" s="33" t="s">
        <v>55</v>
      </c>
      <c r="F125" s="15">
        <v>0</v>
      </c>
      <c r="G125" s="15">
        <v>446410</v>
      </c>
      <c r="H125" s="15">
        <v>211475</v>
      </c>
    </row>
    <row r="126" spans="1:8" s="5" customFormat="1" ht="31.5" x14ac:dyDescent="0.25">
      <c r="A126" s="25">
        <v>700</v>
      </c>
      <c r="B126" s="31" t="s">
        <v>22</v>
      </c>
      <c r="C126" s="27" t="s">
        <v>125</v>
      </c>
      <c r="D126" s="32"/>
      <c r="E126" s="33" t="s">
        <v>71</v>
      </c>
      <c r="F126" s="15">
        <v>808250</v>
      </c>
      <c r="G126" s="20">
        <v>0</v>
      </c>
      <c r="H126" s="20">
        <v>0</v>
      </c>
    </row>
    <row r="127" spans="1:8" s="5" customFormat="1" ht="15.75" x14ac:dyDescent="0.25">
      <c r="A127" s="25">
        <v>700</v>
      </c>
      <c r="B127" s="22" t="s">
        <v>22</v>
      </c>
      <c r="C127" s="27" t="s">
        <v>125</v>
      </c>
      <c r="D127" s="32">
        <v>500</v>
      </c>
      <c r="E127" s="33" t="s">
        <v>14</v>
      </c>
      <c r="F127" s="15">
        <v>808250</v>
      </c>
      <c r="G127" s="20">
        <v>0</v>
      </c>
      <c r="H127" s="20">
        <v>0</v>
      </c>
    </row>
    <row r="128" spans="1:8" s="5" customFormat="1" ht="15.75" x14ac:dyDescent="0.25">
      <c r="A128" s="25">
        <v>700</v>
      </c>
      <c r="B128" s="31" t="s">
        <v>22</v>
      </c>
      <c r="C128" s="27" t="s">
        <v>125</v>
      </c>
      <c r="D128" s="32">
        <v>540</v>
      </c>
      <c r="E128" s="33" t="s">
        <v>70</v>
      </c>
      <c r="F128" s="15">
        <v>808250</v>
      </c>
      <c r="G128" s="20">
        <v>0</v>
      </c>
      <c r="H128" s="20">
        <v>0</v>
      </c>
    </row>
    <row r="129" spans="1:8" s="5" customFormat="1" ht="47.25" x14ac:dyDescent="0.25">
      <c r="A129" s="25">
        <v>700</v>
      </c>
      <c r="B129" s="22" t="s">
        <v>22</v>
      </c>
      <c r="C129" s="32" t="s">
        <v>119</v>
      </c>
      <c r="D129" s="32"/>
      <c r="E129" s="33" t="s">
        <v>72</v>
      </c>
      <c r="F129" s="15">
        <f>F130</f>
        <v>906685</v>
      </c>
      <c r="G129" s="15">
        <v>0</v>
      </c>
      <c r="H129" s="15">
        <v>0</v>
      </c>
    </row>
    <row r="130" spans="1:8" s="5" customFormat="1" ht="15.75" x14ac:dyDescent="0.25">
      <c r="A130" s="25">
        <v>700</v>
      </c>
      <c r="B130" s="31" t="s">
        <v>22</v>
      </c>
      <c r="C130" s="32" t="s">
        <v>119</v>
      </c>
      <c r="D130" s="32">
        <v>500</v>
      </c>
      <c r="E130" s="33" t="s">
        <v>14</v>
      </c>
      <c r="F130" s="15">
        <f>F131</f>
        <v>906685</v>
      </c>
      <c r="G130" s="15">
        <v>0</v>
      </c>
      <c r="H130" s="15">
        <v>0</v>
      </c>
    </row>
    <row r="131" spans="1:8" s="5" customFormat="1" ht="15.75" x14ac:dyDescent="0.25">
      <c r="A131" s="25">
        <v>700</v>
      </c>
      <c r="B131" s="31" t="s">
        <v>22</v>
      </c>
      <c r="C131" s="32" t="s">
        <v>119</v>
      </c>
      <c r="D131" s="32">
        <v>540</v>
      </c>
      <c r="E131" s="33" t="s">
        <v>70</v>
      </c>
      <c r="F131" s="15">
        <v>906685</v>
      </c>
      <c r="G131" s="15">
        <v>0</v>
      </c>
      <c r="H131" s="15">
        <v>0</v>
      </c>
    </row>
    <row r="132" spans="1:8" s="5" customFormat="1" ht="15.75" x14ac:dyDescent="0.25">
      <c r="A132" s="25">
        <v>700</v>
      </c>
      <c r="B132" s="31" t="s">
        <v>28</v>
      </c>
      <c r="C132" s="32"/>
      <c r="D132" s="32"/>
      <c r="E132" s="33" t="s">
        <v>29</v>
      </c>
      <c r="F132" s="15">
        <f>F133</f>
        <v>860081</v>
      </c>
      <c r="G132" s="15">
        <f t="shared" ref="G132:H133" si="24">G133</f>
        <v>678330</v>
      </c>
      <c r="H132" s="15">
        <f t="shared" si="24"/>
        <v>670530</v>
      </c>
    </row>
    <row r="133" spans="1:8" s="5" customFormat="1" ht="94.5" x14ac:dyDescent="0.25">
      <c r="A133" s="25">
        <v>700</v>
      </c>
      <c r="B133" s="31" t="s">
        <v>28</v>
      </c>
      <c r="C133" s="32">
        <v>4000000000</v>
      </c>
      <c r="D133" s="32"/>
      <c r="E133" s="33" t="s">
        <v>127</v>
      </c>
      <c r="F133" s="15">
        <f>F134</f>
        <v>860081</v>
      </c>
      <c r="G133" s="15">
        <f>G134</f>
        <v>678330</v>
      </c>
      <c r="H133" s="15">
        <f t="shared" si="24"/>
        <v>670530</v>
      </c>
    </row>
    <row r="134" spans="1:8" s="5" customFormat="1" ht="78.75" x14ac:dyDescent="0.25">
      <c r="A134" s="25">
        <v>700</v>
      </c>
      <c r="B134" s="31" t="s">
        <v>28</v>
      </c>
      <c r="C134" s="32">
        <v>4030000000</v>
      </c>
      <c r="D134" s="32"/>
      <c r="E134" s="33" t="s">
        <v>93</v>
      </c>
      <c r="F134" s="15">
        <f>SUM(F135,F140,F144,F148)</f>
        <v>860081</v>
      </c>
      <c r="G134" s="15">
        <f>SUM(G135,G140,G144,G148)</f>
        <v>678330</v>
      </c>
      <c r="H134" s="15">
        <f>SUM(H135,H140,H144,H148)</f>
        <v>670530</v>
      </c>
    </row>
    <row r="135" spans="1:8" s="5" customFormat="1" ht="47.25" x14ac:dyDescent="0.25">
      <c r="A135" s="25">
        <v>700</v>
      </c>
      <c r="B135" s="31" t="s">
        <v>28</v>
      </c>
      <c r="C135" s="32" t="s">
        <v>120</v>
      </c>
      <c r="D135" s="32"/>
      <c r="E135" s="33" t="s">
        <v>96</v>
      </c>
      <c r="F135" s="15">
        <f>F136</f>
        <v>133490</v>
      </c>
      <c r="G135" s="15">
        <v>41490</v>
      </c>
      <c r="H135" s="15">
        <v>41490</v>
      </c>
    </row>
    <row r="136" spans="1:8" s="5" customFormat="1" ht="47.25" x14ac:dyDescent="0.25">
      <c r="A136" s="25">
        <v>700</v>
      </c>
      <c r="B136" s="31" t="s">
        <v>28</v>
      </c>
      <c r="C136" s="32" t="s">
        <v>120</v>
      </c>
      <c r="D136" s="32">
        <v>200</v>
      </c>
      <c r="E136" s="33" t="s">
        <v>9</v>
      </c>
      <c r="F136" s="15">
        <f>F137</f>
        <v>133490</v>
      </c>
      <c r="G136" s="15">
        <v>41490</v>
      </c>
      <c r="H136" s="15">
        <v>41490</v>
      </c>
    </row>
    <row r="137" spans="1:8" s="5" customFormat="1" ht="63" x14ac:dyDescent="0.25">
      <c r="A137" s="25">
        <v>700</v>
      </c>
      <c r="B137" s="31" t="s">
        <v>28</v>
      </c>
      <c r="C137" s="32" t="s">
        <v>120</v>
      </c>
      <c r="D137" s="32">
        <v>240</v>
      </c>
      <c r="E137" s="33" t="s">
        <v>54</v>
      </c>
      <c r="F137" s="15">
        <f>SUM(F138:F139)</f>
        <v>133490</v>
      </c>
      <c r="G137" s="15">
        <v>41490</v>
      </c>
      <c r="H137" s="15">
        <v>41490</v>
      </c>
    </row>
    <row r="138" spans="1:8" s="5" customFormat="1" ht="63" x14ac:dyDescent="0.25">
      <c r="A138" s="25">
        <v>700</v>
      </c>
      <c r="B138" s="31" t="s">
        <v>28</v>
      </c>
      <c r="C138" s="32" t="s">
        <v>120</v>
      </c>
      <c r="D138" s="32">
        <v>243</v>
      </c>
      <c r="E138" s="33" t="s">
        <v>143</v>
      </c>
      <c r="F138" s="15">
        <v>12500</v>
      </c>
      <c r="G138" s="15">
        <v>0</v>
      </c>
      <c r="H138" s="15">
        <v>0</v>
      </c>
    </row>
    <row r="139" spans="1:8" s="5" customFormat="1" ht="31.5" x14ac:dyDescent="0.25">
      <c r="A139" s="25">
        <v>700</v>
      </c>
      <c r="B139" s="31" t="s">
        <v>28</v>
      </c>
      <c r="C139" s="32" t="s">
        <v>120</v>
      </c>
      <c r="D139" s="32">
        <v>244</v>
      </c>
      <c r="E139" s="33" t="s">
        <v>55</v>
      </c>
      <c r="F139" s="15">
        <v>120990</v>
      </c>
      <c r="G139" s="15">
        <v>41490</v>
      </c>
      <c r="H139" s="15">
        <v>41490</v>
      </c>
    </row>
    <row r="140" spans="1:8" s="5" customFormat="1" ht="15.75" x14ac:dyDescent="0.25">
      <c r="A140" s="25">
        <v>700</v>
      </c>
      <c r="B140" s="31" t="s">
        <v>28</v>
      </c>
      <c r="C140" s="32" t="s">
        <v>121</v>
      </c>
      <c r="D140" s="32"/>
      <c r="E140" s="33" t="s">
        <v>97</v>
      </c>
      <c r="F140" s="15">
        <v>5000</v>
      </c>
      <c r="G140" s="15">
        <v>5000</v>
      </c>
      <c r="H140" s="15">
        <v>5000</v>
      </c>
    </row>
    <row r="141" spans="1:8" s="5" customFormat="1" ht="47.25" x14ac:dyDescent="0.25">
      <c r="A141" s="25">
        <v>700</v>
      </c>
      <c r="B141" s="31" t="s">
        <v>28</v>
      </c>
      <c r="C141" s="32" t="s">
        <v>121</v>
      </c>
      <c r="D141" s="32">
        <v>200</v>
      </c>
      <c r="E141" s="33" t="s">
        <v>9</v>
      </c>
      <c r="F141" s="15">
        <v>5000</v>
      </c>
      <c r="G141" s="15">
        <v>5000</v>
      </c>
      <c r="H141" s="15">
        <v>5000</v>
      </c>
    </row>
    <row r="142" spans="1:8" s="5" customFormat="1" ht="63" x14ac:dyDescent="0.25">
      <c r="A142" s="25">
        <v>700</v>
      </c>
      <c r="B142" s="31" t="s">
        <v>28</v>
      </c>
      <c r="C142" s="32" t="s">
        <v>121</v>
      </c>
      <c r="D142" s="32">
        <v>240</v>
      </c>
      <c r="E142" s="33" t="s">
        <v>54</v>
      </c>
      <c r="F142" s="15">
        <v>5000</v>
      </c>
      <c r="G142" s="15">
        <v>5000</v>
      </c>
      <c r="H142" s="15">
        <v>5000</v>
      </c>
    </row>
    <row r="143" spans="1:8" s="5" customFormat="1" ht="31.5" x14ac:dyDescent="0.25">
      <c r="A143" s="25">
        <v>700</v>
      </c>
      <c r="B143" s="31" t="s">
        <v>28</v>
      </c>
      <c r="C143" s="32" t="s">
        <v>121</v>
      </c>
      <c r="D143" s="32">
        <v>244</v>
      </c>
      <c r="E143" s="33" t="s">
        <v>55</v>
      </c>
      <c r="F143" s="15">
        <v>5000</v>
      </c>
      <c r="G143" s="15">
        <v>5000</v>
      </c>
      <c r="H143" s="15">
        <v>5000</v>
      </c>
    </row>
    <row r="144" spans="1:8" s="5" customFormat="1" ht="15.75" x14ac:dyDescent="0.25">
      <c r="A144" s="25">
        <v>700</v>
      </c>
      <c r="B144" s="31" t="s">
        <v>28</v>
      </c>
      <c r="C144" s="32" t="s">
        <v>126</v>
      </c>
      <c r="D144" s="32"/>
      <c r="E144" s="33" t="s">
        <v>98</v>
      </c>
      <c r="F144" s="15">
        <f>F145</f>
        <v>711591</v>
      </c>
      <c r="G144" s="15">
        <v>614040</v>
      </c>
      <c r="H144" s="15">
        <v>614040</v>
      </c>
    </row>
    <row r="145" spans="1:8" s="5" customFormat="1" ht="47.25" x14ac:dyDescent="0.25">
      <c r="A145" s="25">
        <v>700</v>
      </c>
      <c r="B145" s="31" t="s">
        <v>28</v>
      </c>
      <c r="C145" s="32" t="s">
        <v>126</v>
      </c>
      <c r="D145" s="32">
        <v>200</v>
      </c>
      <c r="E145" s="33" t="s">
        <v>9</v>
      </c>
      <c r="F145" s="15">
        <f>F146</f>
        <v>711591</v>
      </c>
      <c r="G145" s="15">
        <v>614040</v>
      </c>
      <c r="H145" s="15">
        <v>614040</v>
      </c>
    </row>
    <row r="146" spans="1:8" s="5" customFormat="1" ht="63" x14ac:dyDescent="0.25">
      <c r="A146" s="25">
        <v>700</v>
      </c>
      <c r="B146" s="31" t="s">
        <v>28</v>
      </c>
      <c r="C146" s="32" t="s">
        <v>126</v>
      </c>
      <c r="D146" s="32">
        <v>240</v>
      </c>
      <c r="E146" s="33" t="s">
        <v>54</v>
      </c>
      <c r="F146" s="15">
        <f>F147</f>
        <v>711591</v>
      </c>
      <c r="G146" s="15">
        <v>614040</v>
      </c>
      <c r="H146" s="15">
        <v>614040</v>
      </c>
    </row>
    <row r="147" spans="1:8" s="5" customFormat="1" ht="15.75" x14ac:dyDescent="0.25">
      <c r="A147" s="25">
        <v>700</v>
      </c>
      <c r="B147" s="31" t="s">
        <v>28</v>
      </c>
      <c r="C147" s="32" t="s">
        <v>126</v>
      </c>
      <c r="D147" s="32">
        <v>247</v>
      </c>
      <c r="E147" s="11" t="s">
        <v>56</v>
      </c>
      <c r="F147" s="15">
        <v>711591</v>
      </c>
      <c r="G147" s="15">
        <v>614040</v>
      </c>
      <c r="H147" s="15">
        <v>614040</v>
      </c>
    </row>
    <row r="148" spans="1:8" s="5" customFormat="1" ht="15.75" x14ac:dyDescent="0.25">
      <c r="A148" s="25">
        <v>700</v>
      </c>
      <c r="B148" s="31" t="s">
        <v>28</v>
      </c>
      <c r="C148" s="32" t="s">
        <v>134</v>
      </c>
      <c r="D148" s="32"/>
      <c r="E148" s="33" t="s">
        <v>73</v>
      </c>
      <c r="F148" s="15">
        <v>10000</v>
      </c>
      <c r="G148" s="15">
        <v>17800</v>
      </c>
      <c r="H148" s="15">
        <v>10000</v>
      </c>
    </row>
    <row r="149" spans="1:8" s="5" customFormat="1" ht="47.25" x14ac:dyDescent="0.25">
      <c r="A149" s="25">
        <v>700</v>
      </c>
      <c r="B149" s="31" t="s">
        <v>28</v>
      </c>
      <c r="C149" s="32" t="s">
        <v>134</v>
      </c>
      <c r="D149" s="32">
        <v>200</v>
      </c>
      <c r="E149" s="33" t="s">
        <v>9</v>
      </c>
      <c r="F149" s="15">
        <v>10000</v>
      </c>
      <c r="G149" s="15">
        <v>17800</v>
      </c>
      <c r="H149" s="15">
        <v>10000</v>
      </c>
    </row>
    <row r="150" spans="1:8" s="5" customFormat="1" ht="63" x14ac:dyDescent="0.25">
      <c r="A150" s="25">
        <v>700</v>
      </c>
      <c r="B150" s="31" t="s">
        <v>28</v>
      </c>
      <c r="C150" s="32" t="s">
        <v>134</v>
      </c>
      <c r="D150" s="32">
        <v>240</v>
      </c>
      <c r="E150" s="33" t="s">
        <v>54</v>
      </c>
      <c r="F150" s="15">
        <v>10000</v>
      </c>
      <c r="G150" s="15">
        <v>17800</v>
      </c>
      <c r="H150" s="15">
        <v>10000</v>
      </c>
    </row>
    <row r="151" spans="1:8" s="5" customFormat="1" ht="31.5" x14ac:dyDescent="0.25">
      <c r="A151" s="25">
        <v>700</v>
      </c>
      <c r="B151" s="31" t="s">
        <v>28</v>
      </c>
      <c r="C151" s="32" t="s">
        <v>134</v>
      </c>
      <c r="D151" s="32">
        <v>244</v>
      </c>
      <c r="E151" s="33" t="s">
        <v>55</v>
      </c>
      <c r="F151" s="16">
        <v>10000</v>
      </c>
      <c r="G151" s="16">
        <v>10000</v>
      </c>
      <c r="H151" s="16">
        <v>10000</v>
      </c>
    </row>
    <row r="152" spans="1:8" s="5" customFormat="1" ht="15.75" x14ac:dyDescent="0.25">
      <c r="A152" s="26">
        <v>700</v>
      </c>
      <c r="B152" s="12" t="s">
        <v>18</v>
      </c>
      <c r="C152" s="13"/>
      <c r="D152" s="13"/>
      <c r="E152" s="14" t="s">
        <v>74</v>
      </c>
      <c r="F152" s="23">
        <f>F153</f>
        <v>4462479</v>
      </c>
      <c r="G152" s="23">
        <f t="shared" ref="G152:H154" si="25">G153</f>
        <v>4228439</v>
      </c>
      <c r="H152" s="23">
        <f t="shared" si="25"/>
        <v>4228439</v>
      </c>
    </row>
    <row r="153" spans="1:8" s="5" customFormat="1" ht="15.75" x14ac:dyDescent="0.25">
      <c r="A153" s="25">
        <v>700</v>
      </c>
      <c r="B153" s="31" t="s">
        <v>19</v>
      </c>
      <c r="C153" s="32"/>
      <c r="D153" s="32"/>
      <c r="E153" s="33" t="s">
        <v>20</v>
      </c>
      <c r="F153" s="24">
        <f>F154</f>
        <v>4462479</v>
      </c>
      <c r="G153" s="24">
        <f t="shared" si="25"/>
        <v>4228439</v>
      </c>
      <c r="H153" s="24">
        <f t="shared" si="25"/>
        <v>4228439</v>
      </c>
    </row>
    <row r="154" spans="1:8" s="5" customFormat="1" ht="94.5" x14ac:dyDescent="0.25">
      <c r="A154" s="25">
        <v>700</v>
      </c>
      <c r="B154" s="31" t="s">
        <v>19</v>
      </c>
      <c r="C154" s="32">
        <v>4000000000</v>
      </c>
      <c r="D154" s="32"/>
      <c r="E154" s="33" t="s">
        <v>127</v>
      </c>
      <c r="F154" s="24">
        <f>F155</f>
        <v>4462479</v>
      </c>
      <c r="G154" s="24">
        <f t="shared" si="25"/>
        <v>4228439</v>
      </c>
      <c r="H154" s="24">
        <f t="shared" si="25"/>
        <v>4228439</v>
      </c>
    </row>
    <row r="155" spans="1:8" s="5" customFormat="1" ht="63" x14ac:dyDescent="0.25">
      <c r="A155" s="25">
        <v>700</v>
      </c>
      <c r="B155" s="31" t="s">
        <v>19</v>
      </c>
      <c r="C155" s="32">
        <v>4060000000</v>
      </c>
      <c r="D155" s="32"/>
      <c r="E155" s="33" t="s">
        <v>99</v>
      </c>
      <c r="F155" s="24">
        <f>SUM(F156,F160,F164,F168)</f>
        <v>4462479</v>
      </c>
      <c r="G155" s="24">
        <f t="shared" ref="G155:H155" si="26">SUM(G156,G160,G164)</f>
        <v>4228439</v>
      </c>
      <c r="H155" s="24">
        <f t="shared" si="26"/>
        <v>4228439</v>
      </c>
    </row>
    <row r="156" spans="1:8" s="5" customFormat="1" ht="63" x14ac:dyDescent="0.25">
      <c r="A156" s="25">
        <v>700</v>
      </c>
      <c r="B156" s="31" t="s">
        <v>19</v>
      </c>
      <c r="C156" s="32">
        <v>4060110680</v>
      </c>
      <c r="D156" s="32"/>
      <c r="E156" s="33" t="s">
        <v>100</v>
      </c>
      <c r="F156" s="24">
        <v>1581810</v>
      </c>
      <c r="G156" s="24">
        <v>1581810</v>
      </c>
      <c r="H156" s="24">
        <v>1581810</v>
      </c>
    </row>
    <row r="157" spans="1:8" s="5" customFormat="1" ht="63" x14ac:dyDescent="0.25">
      <c r="A157" s="25">
        <v>700</v>
      </c>
      <c r="B157" s="31" t="s">
        <v>19</v>
      </c>
      <c r="C157" s="32">
        <v>4060110680</v>
      </c>
      <c r="D157" s="32">
        <v>600</v>
      </c>
      <c r="E157" s="33" t="s">
        <v>12</v>
      </c>
      <c r="F157" s="24">
        <v>1581810</v>
      </c>
      <c r="G157" s="24">
        <v>1581810</v>
      </c>
      <c r="H157" s="24">
        <v>1581810</v>
      </c>
    </row>
    <row r="158" spans="1:8" s="5" customFormat="1" ht="31.5" x14ac:dyDescent="0.25">
      <c r="A158" s="25">
        <v>700</v>
      </c>
      <c r="B158" s="31" t="s">
        <v>19</v>
      </c>
      <c r="C158" s="32">
        <v>4060110680</v>
      </c>
      <c r="D158" s="32">
        <v>610</v>
      </c>
      <c r="E158" s="33" t="s">
        <v>75</v>
      </c>
      <c r="F158" s="24">
        <v>1581810</v>
      </c>
      <c r="G158" s="24">
        <v>1581810</v>
      </c>
      <c r="H158" s="24">
        <v>1581810</v>
      </c>
    </row>
    <row r="159" spans="1:8" s="5" customFormat="1" ht="110.25" x14ac:dyDescent="0.25">
      <c r="A159" s="25">
        <v>700</v>
      </c>
      <c r="B159" s="31" t="s">
        <v>19</v>
      </c>
      <c r="C159" s="32">
        <v>4060110680</v>
      </c>
      <c r="D159" s="32">
        <v>611</v>
      </c>
      <c r="E159" s="33" t="s">
        <v>77</v>
      </c>
      <c r="F159" s="24">
        <v>1581810</v>
      </c>
      <c r="G159" s="24">
        <v>1581810</v>
      </c>
      <c r="H159" s="24">
        <v>1581810</v>
      </c>
    </row>
    <row r="160" spans="1:8" s="5" customFormat="1" ht="47.25" x14ac:dyDescent="0.25">
      <c r="A160" s="25">
        <v>700</v>
      </c>
      <c r="B160" s="31" t="s">
        <v>19</v>
      </c>
      <c r="C160" s="32" t="s">
        <v>122</v>
      </c>
      <c r="D160" s="32"/>
      <c r="E160" s="33" t="s">
        <v>101</v>
      </c>
      <c r="F160" s="24">
        <v>1500</v>
      </c>
      <c r="G160" s="24">
        <v>1500</v>
      </c>
      <c r="H160" s="24">
        <v>1500</v>
      </c>
    </row>
    <row r="161" spans="1:8" s="5" customFormat="1" ht="63" x14ac:dyDescent="0.25">
      <c r="A161" s="25">
        <v>700</v>
      </c>
      <c r="B161" s="31" t="s">
        <v>19</v>
      </c>
      <c r="C161" s="32" t="s">
        <v>122</v>
      </c>
      <c r="D161" s="32">
        <v>600</v>
      </c>
      <c r="E161" s="33" t="s">
        <v>12</v>
      </c>
      <c r="F161" s="24">
        <v>1500</v>
      </c>
      <c r="G161" s="24">
        <v>1500</v>
      </c>
      <c r="H161" s="24">
        <v>1500</v>
      </c>
    </row>
    <row r="162" spans="1:8" s="5" customFormat="1" ht="31.5" x14ac:dyDescent="0.25">
      <c r="A162" s="25">
        <v>700</v>
      </c>
      <c r="B162" s="31" t="s">
        <v>19</v>
      </c>
      <c r="C162" s="32" t="s">
        <v>122</v>
      </c>
      <c r="D162" s="32">
        <v>610</v>
      </c>
      <c r="E162" s="33" t="s">
        <v>75</v>
      </c>
      <c r="F162" s="24">
        <v>1500</v>
      </c>
      <c r="G162" s="24">
        <v>1500</v>
      </c>
      <c r="H162" s="24">
        <v>1500</v>
      </c>
    </row>
    <row r="163" spans="1:8" s="5" customFormat="1" ht="31.5" x14ac:dyDescent="0.25">
      <c r="A163" s="25">
        <v>700</v>
      </c>
      <c r="B163" s="31" t="s">
        <v>19</v>
      </c>
      <c r="C163" s="32" t="s">
        <v>122</v>
      </c>
      <c r="D163" s="32">
        <v>612</v>
      </c>
      <c r="E163" s="33" t="s">
        <v>76</v>
      </c>
      <c r="F163" s="24">
        <v>1500</v>
      </c>
      <c r="G163" s="24">
        <v>1500</v>
      </c>
      <c r="H163" s="24">
        <v>1500</v>
      </c>
    </row>
    <row r="164" spans="1:8" s="5" customFormat="1" ht="47.25" x14ac:dyDescent="0.25">
      <c r="A164" s="25">
        <v>700</v>
      </c>
      <c r="B164" s="31" t="s">
        <v>19</v>
      </c>
      <c r="C164" s="32" t="s">
        <v>123</v>
      </c>
      <c r="D164" s="32"/>
      <c r="E164" s="33" t="s">
        <v>101</v>
      </c>
      <c r="F164" s="24">
        <v>2645129</v>
      </c>
      <c r="G164" s="24">
        <v>2645129</v>
      </c>
      <c r="H164" s="24">
        <v>2645129</v>
      </c>
    </row>
    <row r="165" spans="1:8" s="5" customFormat="1" ht="63" x14ac:dyDescent="0.25">
      <c r="A165" s="25">
        <v>700</v>
      </c>
      <c r="B165" s="31" t="s">
        <v>19</v>
      </c>
      <c r="C165" s="32" t="s">
        <v>123</v>
      </c>
      <c r="D165" s="32">
        <v>600</v>
      </c>
      <c r="E165" s="33" t="s">
        <v>12</v>
      </c>
      <c r="F165" s="24">
        <v>2645129</v>
      </c>
      <c r="G165" s="24">
        <v>2645129</v>
      </c>
      <c r="H165" s="24">
        <v>2645129</v>
      </c>
    </row>
    <row r="166" spans="1:8" s="5" customFormat="1" ht="31.5" x14ac:dyDescent="0.25">
      <c r="A166" s="25">
        <v>700</v>
      </c>
      <c r="B166" s="31" t="s">
        <v>19</v>
      </c>
      <c r="C166" s="32" t="s">
        <v>123</v>
      </c>
      <c r="D166" s="32">
        <v>610</v>
      </c>
      <c r="E166" s="33" t="s">
        <v>75</v>
      </c>
      <c r="F166" s="24">
        <v>2645129</v>
      </c>
      <c r="G166" s="24">
        <v>2645129</v>
      </c>
      <c r="H166" s="24">
        <v>2645129</v>
      </c>
    </row>
    <row r="167" spans="1:8" s="5" customFormat="1" ht="110.25" x14ac:dyDescent="0.25">
      <c r="A167" s="25">
        <v>700</v>
      </c>
      <c r="B167" s="31" t="s">
        <v>19</v>
      </c>
      <c r="C167" s="32" t="s">
        <v>123</v>
      </c>
      <c r="D167" s="32">
        <v>611</v>
      </c>
      <c r="E167" s="33" t="s">
        <v>77</v>
      </c>
      <c r="F167" s="24">
        <v>2645129</v>
      </c>
      <c r="G167" s="24">
        <v>2645129</v>
      </c>
      <c r="H167" s="24">
        <v>2645129</v>
      </c>
    </row>
    <row r="168" spans="1:8" s="5" customFormat="1" ht="78.75" x14ac:dyDescent="0.25">
      <c r="A168" s="25">
        <v>700</v>
      </c>
      <c r="B168" s="31" t="s">
        <v>19</v>
      </c>
      <c r="C168" s="32" t="s">
        <v>138</v>
      </c>
      <c r="D168" s="32"/>
      <c r="E168" s="33" t="s">
        <v>139</v>
      </c>
      <c r="F168" s="24">
        <f>F169</f>
        <v>234040</v>
      </c>
      <c r="G168" s="24">
        <f t="shared" ref="G168:H170" si="27">G169</f>
        <v>0</v>
      </c>
      <c r="H168" s="24">
        <f t="shared" si="27"/>
        <v>0</v>
      </c>
    </row>
    <row r="169" spans="1:8" s="5" customFormat="1" ht="63" x14ac:dyDescent="0.25">
      <c r="A169" s="25">
        <v>700</v>
      </c>
      <c r="B169" s="31" t="s">
        <v>19</v>
      </c>
      <c r="C169" s="32" t="s">
        <v>138</v>
      </c>
      <c r="D169" s="32">
        <v>600</v>
      </c>
      <c r="E169" s="33" t="s">
        <v>12</v>
      </c>
      <c r="F169" s="24">
        <f>F170</f>
        <v>234040</v>
      </c>
      <c r="G169" s="24">
        <f t="shared" si="27"/>
        <v>0</v>
      </c>
      <c r="H169" s="24">
        <f t="shared" si="27"/>
        <v>0</v>
      </c>
    </row>
    <row r="170" spans="1:8" s="5" customFormat="1" ht="31.5" x14ac:dyDescent="0.25">
      <c r="A170" s="25">
        <v>700</v>
      </c>
      <c r="B170" s="31" t="s">
        <v>19</v>
      </c>
      <c r="C170" s="32" t="s">
        <v>138</v>
      </c>
      <c r="D170" s="32">
        <v>610</v>
      </c>
      <c r="E170" s="33" t="s">
        <v>75</v>
      </c>
      <c r="F170" s="24">
        <f>F171</f>
        <v>234040</v>
      </c>
      <c r="G170" s="24">
        <f t="shared" si="27"/>
        <v>0</v>
      </c>
      <c r="H170" s="24">
        <f t="shared" si="27"/>
        <v>0</v>
      </c>
    </row>
    <row r="171" spans="1:8" s="5" customFormat="1" ht="31.5" x14ac:dyDescent="0.25">
      <c r="A171" s="25">
        <v>700</v>
      </c>
      <c r="B171" s="31" t="s">
        <v>19</v>
      </c>
      <c r="C171" s="32" t="s">
        <v>138</v>
      </c>
      <c r="D171" s="32">
        <v>612</v>
      </c>
      <c r="E171" s="33" t="s">
        <v>76</v>
      </c>
      <c r="F171" s="24">
        <v>234040</v>
      </c>
      <c r="G171" s="24">
        <v>0</v>
      </c>
      <c r="H171" s="24">
        <v>0</v>
      </c>
    </row>
    <row r="172" spans="1:8" s="5" customFormat="1" ht="15.75" x14ac:dyDescent="0.25">
      <c r="A172" s="26">
        <v>700</v>
      </c>
      <c r="B172" s="12">
        <v>1000</v>
      </c>
      <c r="C172" s="13"/>
      <c r="D172" s="13"/>
      <c r="E172" s="14" t="s">
        <v>78</v>
      </c>
      <c r="F172" s="23">
        <f>F173</f>
        <v>3510</v>
      </c>
      <c r="G172" s="23">
        <f>G173</f>
        <v>3510</v>
      </c>
      <c r="H172" s="23">
        <f t="shared" ref="H172:H174" si="28">H173</f>
        <v>3510</v>
      </c>
    </row>
    <row r="173" spans="1:8" s="5" customFormat="1" ht="31.5" x14ac:dyDescent="0.25">
      <c r="A173" s="25">
        <v>700</v>
      </c>
      <c r="B173" s="31">
        <v>1003</v>
      </c>
      <c r="C173" s="32"/>
      <c r="D173" s="32"/>
      <c r="E173" s="33" t="s">
        <v>16</v>
      </c>
      <c r="F173" s="24">
        <f>F174</f>
        <v>3510</v>
      </c>
      <c r="G173" s="24">
        <f t="shared" ref="G173:G174" si="29">G174</f>
        <v>3510</v>
      </c>
      <c r="H173" s="24">
        <f t="shared" si="28"/>
        <v>3510</v>
      </c>
    </row>
    <row r="174" spans="1:8" s="5" customFormat="1" ht="94.5" x14ac:dyDescent="0.25">
      <c r="A174" s="29">
        <v>700</v>
      </c>
      <c r="B174" s="31">
        <v>1003</v>
      </c>
      <c r="C174" s="32">
        <v>4000000000</v>
      </c>
      <c r="D174" s="32"/>
      <c r="E174" s="33" t="s">
        <v>127</v>
      </c>
      <c r="F174" s="24">
        <f>F175</f>
        <v>3510</v>
      </c>
      <c r="G174" s="24">
        <f t="shared" si="29"/>
        <v>3510</v>
      </c>
      <c r="H174" s="24">
        <f t="shared" si="28"/>
        <v>3510</v>
      </c>
    </row>
    <row r="175" spans="1:8" s="5" customFormat="1" ht="47.25" x14ac:dyDescent="0.25">
      <c r="A175" s="29">
        <v>700</v>
      </c>
      <c r="B175" s="31">
        <v>1003</v>
      </c>
      <c r="C175" s="32">
        <v>4040000000</v>
      </c>
      <c r="D175" s="32"/>
      <c r="E175" s="33" t="s">
        <v>102</v>
      </c>
      <c r="F175" s="24">
        <f>SUM(F176,F180)</f>
        <v>3510</v>
      </c>
      <c r="G175" s="24">
        <v>3510</v>
      </c>
      <c r="H175" s="24">
        <v>3510</v>
      </c>
    </row>
    <row r="176" spans="1:8" s="5" customFormat="1" ht="31.5" x14ac:dyDescent="0.25">
      <c r="A176" s="29">
        <v>700</v>
      </c>
      <c r="B176" s="31">
        <v>1003</v>
      </c>
      <c r="C176" s="32" t="s">
        <v>124</v>
      </c>
      <c r="D176" s="32"/>
      <c r="E176" s="33" t="s">
        <v>103</v>
      </c>
      <c r="F176" s="24">
        <f>F177</f>
        <v>510</v>
      </c>
      <c r="G176" s="24">
        <f t="shared" ref="G176:H178" si="30">G177</f>
        <v>510</v>
      </c>
      <c r="H176" s="24">
        <f t="shared" si="30"/>
        <v>510</v>
      </c>
    </row>
    <row r="177" spans="1:8" s="5" customFormat="1" ht="47.25" x14ac:dyDescent="0.25">
      <c r="A177" s="29">
        <v>700</v>
      </c>
      <c r="B177" s="31">
        <v>1003</v>
      </c>
      <c r="C177" s="32" t="s">
        <v>124</v>
      </c>
      <c r="D177" s="32">
        <v>200</v>
      </c>
      <c r="E177" s="33" t="s">
        <v>9</v>
      </c>
      <c r="F177" s="24">
        <f>F178</f>
        <v>510</v>
      </c>
      <c r="G177" s="24">
        <f t="shared" si="30"/>
        <v>510</v>
      </c>
      <c r="H177" s="24">
        <f t="shared" si="30"/>
        <v>510</v>
      </c>
    </row>
    <row r="178" spans="1:8" s="5" customFormat="1" ht="63" x14ac:dyDescent="0.25">
      <c r="A178" s="29">
        <v>700</v>
      </c>
      <c r="B178" s="31">
        <v>1003</v>
      </c>
      <c r="C178" s="32" t="s">
        <v>124</v>
      </c>
      <c r="D178" s="32">
        <v>240</v>
      </c>
      <c r="E178" s="33" t="s">
        <v>54</v>
      </c>
      <c r="F178" s="24">
        <f>F179</f>
        <v>510</v>
      </c>
      <c r="G178" s="24">
        <f t="shared" si="30"/>
        <v>510</v>
      </c>
      <c r="H178" s="24">
        <f t="shared" si="30"/>
        <v>510</v>
      </c>
    </row>
    <row r="179" spans="1:8" s="5" customFormat="1" ht="31.5" x14ac:dyDescent="0.25">
      <c r="A179" s="29">
        <v>700</v>
      </c>
      <c r="B179" s="31">
        <v>1003</v>
      </c>
      <c r="C179" s="32" t="s">
        <v>124</v>
      </c>
      <c r="D179" s="32">
        <v>244</v>
      </c>
      <c r="E179" s="33" t="s">
        <v>55</v>
      </c>
      <c r="F179" s="24">
        <v>510</v>
      </c>
      <c r="G179" s="24">
        <v>510</v>
      </c>
      <c r="H179" s="24">
        <v>510</v>
      </c>
    </row>
    <row r="180" spans="1:8" s="5" customFormat="1" ht="47.25" x14ac:dyDescent="0.25">
      <c r="A180" s="29">
        <v>700</v>
      </c>
      <c r="B180" s="31">
        <v>1003</v>
      </c>
      <c r="C180" s="32" t="s">
        <v>135</v>
      </c>
      <c r="D180" s="32"/>
      <c r="E180" s="33" t="s">
        <v>136</v>
      </c>
      <c r="F180" s="24">
        <f>F181</f>
        <v>3000</v>
      </c>
      <c r="G180" s="24">
        <f t="shared" ref="G180:H182" si="31">G181</f>
        <v>3000</v>
      </c>
      <c r="H180" s="24">
        <f t="shared" si="31"/>
        <v>3000</v>
      </c>
    </row>
    <row r="181" spans="1:8" s="5" customFormat="1" ht="47.25" x14ac:dyDescent="0.25">
      <c r="A181" s="29">
        <v>700</v>
      </c>
      <c r="B181" s="31">
        <v>1003</v>
      </c>
      <c r="C181" s="32" t="s">
        <v>135</v>
      </c>
      <c r="D181" s="32">
        <v>200</v>
      </c>
      <c r="E181" s="33" t="s">
        <v>9</v>
      </c>
      <c r="F181" s="24">
        <f>F182</f>
        <v>3000</v>
      </c>
      <c r="G181" s="24">
        <f t="shared" si="31"/>
        <v>3000</v>
      </c>
      <c r="H181" s="24">
        <f t="shared" si="31"/>
        <v>3000</v>
      </c>
    </row>
    <row r="182" spans="1:8" s="5" customFormat="1" ht="63" x14ac:dyDescent="0.25">
      <c r="A182" s="30">
        <v>700</v>
      </c>
      <c r="B182" s="31">
        <v>1003</v>
      </c>
      <c r="C182" s="32" t="s">
        <v>135</v>
      </c>
      <c r="D182" s="32">
        <v>240</v>
      </c>
      <c r="E182" s="33" t="s">
        <v>54</v>
      </c>
      <c r="F182" s="24">
        <f>F183</f>
        <v>3000</v>
      </c>
      <c r="G182" s="24">
        <f t="shared" si="31"/>
        <v>3000</v>
      </c>
      <c r="H182" s="24">
        <f t="shared" si="31"/>
        <v>3000</v>
      </c>
    </row>
    <row r="183" spans="1:8" s="5" customFormat="1" ht="31.5" x14ac:dyDescent="0.25">
      <c r="A183" s="30">
        <v>700</v>
      </c>
      <c r="B183" s="31">
        <v>1003</v>
      </c>
      <c r="C183" s="32" t="s">
        <v>135</v>
      </c>
      <c r="D183" s="32">
        <v>244</v>
      </c>
      <c r="E183" s="33" t="s">
        <v>55</v>
      </c>
      <c r="F183" s="24">
        <v>3000</v>
      </c>
      <c r="G183" s="24">
        <v>3000</v>
      </c>
      <c r="H183" s="24">
        <v>3000</v>
      </c>
    </row>
    <row r="184" spans="1:8" s="5" customFormat="1" ht="63" x14ac:dyDescent="0.25">
      <c r="A184" s="36">
        <v>700</v>
      </c>
      <c r="B184" s="12">
        <v>1400</v>
      </c>
      <c r="C184" s="13"/>
      <c r="D184" s="13"/>
      <c r="E184" s="14" t="s">
        <v>79</v>
      </c>
      <c r="F184" s="23">
        <v>100000</v>
      </c>
      <c r="G184" s="23">
        <v>0</v>
      </c>
      <c r="H184" s="23">
        <v>0</v>
      </c>
    </row>
    <row r="185" spans="1:8" s="5" customFormat="1" ht="31.5" x14ac:dyDescent="0.25">
      <c r="A185" s="30">
        <v>700</v>
      </c>
      <c r="B185" s="31">
        <v>1403</v>
      </c>
      <c r="C185" s="32"/>
      <c r="D185" s="32"/>
      <c r="E185" s="33" t="s">
        <v>23</v>
      </c>
      <c r="F185" s="24">
        <v>100000</v>
      </c>
      <c r="G185" s="24">
        <v>0</v>
      </c>
      <c r="H185" s="24">
        <v>0</v>
      </c>
    </row>
    <row r="186" spans="1:8" s="5" customFormat="1" ht="94.5" x14ac:dyDescent="0.25">
      <c r="A186" s="30">
        <v>700</v>
      </c>
      <c r="B186" s="31">
        <v>1403</v>
      </c>
      <c r="C186" s="32">
        <v>4000000000</v>
      </c>
      <c r="D186" s="32"/>
      <c r="E186" s="33" t="s">
        <v>127</v>
      </c>
      <c r="F186" s="24">
        <v>100000</v>
      </c>
      <c r="G186" s="24">
        <v>0</v>
      </c>
      <c r="H186" s="24">
        <v>0</v>
      </c>
    </row>
    <row r="187" spans="1:8" s="5" customFormat="1" ht="15.75" x14ac:dyDescent="0.25">
      <c r="A187" s="30">
        <v>700</v>
      </c>
      <c r="B187" s="31">
        <v>1403</v>
      </c>
      <c r="C187" s="32">
        <v>4090000000</v>
      </c>
      <c r="D187" s="32"/>
      <c r="E187" s="33" t="s">
        <v>5</v>
      </c>
      <c r="F187" s="24">
        <v>100000</v>
      </c>
      <c r="G187" s="24">
        <v>0</v>
      </c>
      <c r="H187" s="24">
        <v>0</v>
      </c>
    </row>
    <row r="188" spans="1:8" s="5" customFormat="1" ht="78.75" x14ac:dyDescent="0.25">
      <c r="A188" s="30">
        <v>700</v>
      </c>
      <c r="B188" s="31">
        <v>1403</v>
      </c>
      <c r="C188" s="32" t="s">
        <v>137</v>
      </c>
      <c r="D188" s="32"/>
      <c r="E188" s="33" t="s">
        <v>80</v>
      </c>
      <c r="F188" s="24">
        <v>100000</v>
      </c>
      <c r="G188" s="24">
        <v>0</v>
      </c>
      <c r="H188" s="24">
        <v>0</v>
      </c>
    </row>
    <row r="189" spans="1:8" s="5" customFormat="1" ht="15.75" x14ac:dyDescent="0.25">
      <c r="A189" s="30">
        <v>700</v>
      </c>
      <c r="B189" s="31">
        <v>1403</v>
      </c>
      <c r="C189" s="32" t="s">
        <v>137</v>
      </c>
      <c r="D189" s="32">
        <v>500</v>
      </c>
      <c r="E189" s="33" t="s">
        <v>14</v>
      </c>
      <c r="F189" s="24">
        <v>100000</v>
      </c>
      <c r="G189" s="24">
        <v>0</v>
      </c>
      <c r="H189" s="24">
        <v>0</v>
      </c>
    </row>
    <row r="190" spans="1:8" s="5" customFormat="1" ht="15.75" x14ac:dyDescent="0.25">
      <c r="A190" s="30">
        <v>700</v>
      </c>
      <c r="B190" s="31">
        <v>1403</v>
      </c>
      <c r="C190" s="32" t="s">
        <v>137</v>
      </c>
      <c r="D190" s="32">
        <v>540</v>
      </c>
      <c r="E190" s="33" t="s">
        <v>70</v>
      </c>
      <c r="F190" s="24">
        <v>100000</v>
      </c>
      <c r="G190" s="24">
        <v>0</v>
      </c>
      <c r="H190" s="24">
        <v>0</v>
      </c>
    </row>
    <row r="191" spans="1:8" s="5" customFormat="1" x14ac:dyDescent="0.25"/>
    <row r="192" spans="1:8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x14ac:dyDescent="0.25"/>
    <row r="564" spans="3:3" s="5" customFormat="1" x14ac:dyDescent="0.25"/>
    <row r="565" spans="3:3" s="5" customFormat="1" x14ac:dyDescent="0.25"/>
    <row r="566" spans="3:3" s="5" customFormat="1" ht="18.75" x14ac:dyDescent="0.25">
      <c r="C566" s="6"/>
    </row>
    <row r="567" spans="3:3" s="5" customFormat="1" x14ac:dyDescent="0.25"/>
    <row r="568" spans="3:3" s="5" customFormat="1" x14ac:dyDescent="0.25"/>
    <row r="569" spans="3:3" s="5" customFormat="1" x14ac:dyDescent="0.25"/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3215" ht="57" customHeight="1" x14ac:dyDescent="0.25"/>
  </sheetData>
  <autoFilter ref="A9:J3213"/>
  <mergeCells count="19"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A1:H1"/>
    <mergeCell ref="G6:H6"/>
    <mergeCell ref="A2:H2"/>
    <mergeCell ref="A4:H4"/>
    <mergeCell ref="A5:A7"/>
    <mergeCell ref="B5:B7"/>
    <mergeCell ref="C5:C7"/>
    <mergeCell ref="D5:D7"/>
    <mergeCell ref="E5:E7"/>
    <mergeCell ref="F5:H5"/>
    <mergeCell ref="F6:F7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9" fitToHeight="10" orientation="portrait" horizontalDpi="4294967295" verticalDpi="4294967295" r:id="rId1"/>
  <headerFooter differentFirst="1">
    <oddHeader>&amp;C&amp;10&amp;P</oddHeader>
  </headerFooter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2022-06-27T08:25:38Z</cp:lastPrinted>
  <dcterms:created xsi:type="dcterms:W3CDTF">2018-08-08T06:32:43Z</dcterms:created>
  <dcterms:modified xsi:type="dcterms:W3CDTF">2022-06-27T08:26:37Z</dcterms:modified>
</cp:coreProperties>
</file>